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mc:AlternateContent xmlns:mc="http://schemas.openxmlformats.org/markup-compatibility/2006">
    <mc:Choice Requires="x15">
      <x15ac:absPath xmlns:x15ac="http://schemas.microsoft.com/office/spreadsheetml/2010/11/ac" url="https://melhoramentosbr-my.sharepoint.com/personal/ivsilva_melhoramentos_com_br/Documents/2025/"/>
    </mc:Choice>
  </mc:AlternateContent>
  <xr:revisionPtr revIDLastSave="0" documentId="14_{1C9C9337-58AE-48CD-A0CA-3C14ACDE5354}" xr6:coauthVersionLast="47" xr6:coauthVersionMax="47" xr10:uidLastSave="{00000000-0000-0000-0000-000000000000}"/>
  <workbookProtection workbookAlgorithmName="SHA-512" workbookHashValue="6+Bj1i2vDG3V2xMFthmUEnS0eK+45JsWbL0iHjEIFC3G3Hvgqj6z6zugxjpBgGIa18TIyZQlksLSTkQxTDkFDQ==" workbookSaltValue="RzHWeeLc0N3mzEcHveNNnA==" workbookSpinCount="100000" lockStructure="1"/>
  <bookViews>
    <workbookView xWindow="0" yWindow="0" windowWidth="24900" windowHeight="14430" xr2:uid="{B315140C-4C68-834A-A4CA-9E0F45CBB2F0}"/>
  </bookViews>
  <sheets>
    <sheet name="Capa" sheetId="1" r:id="rId1"/>
    <sheet name="Sumário de Conteúdo" sheetId="13" r:id="rId2"/>
    <sheet name="Materialidade" sheetId="2" r:id="rId3"/>
    <sheet name="2-1, 2-2, 2-6" sheetId="3" r:id="rId4"/>
    <sheet name="2-7, 2-8" sheetId="4" r:id="rId5"/>
    <sheet name="2-9, 2-10" sheetId="5" r:id="rId6"/>
    <sheet name="2-12" sheetId="6" r:id="rId7"/>
    <sheet name="2-13, 2-14" sheetId="7" r:id="rId8"/>
    <sheet name="2-15, 2-16" sheetId="8" r:id="rId9"/>
    <sheet name="2-17, 2-18" sheetId="9" r:id="rId10"/>
    <sheet name="2-19, 2-20, 2-23" sheetId="10" r:id="rId11"/>
    <sheet name="2-22" sheetId="40" r:id="rId12"/>
    <sheet name="2-24, 2-25" sheetId="11" r:id="rId13"/>
    <sheet name="2-26, 2-28, 2-30" sheetId="12" r:id="rId14"/>
    <sheet name="203-1, 203-2" sheetId="14" r:id="rId15"/>
    <sheet name="204-1, RR-PP 430a.1_430a.2" sheetId="16" r:id="rId16"/>
    <sheet name="205-1, 205-2, 205-3" sheetId="17" r:id="rId17"/>
    <sheet name="302-1, 302-4, RR-PP-130a.1" sheetId="18" r:id="rId18"/>
    <sheet name="303-1, 303-2" sheetId="37" r:id="rId19"/>
    <sheet name="303-4,303-5,RR-PP 140a.1_140a.2" sheetId="38" r:id="rId20"/>
    <sheet name="304-1" sheetId="19" r:id="rId21"/>
    <sheet name="304-2, 304-3" sheetId="20" r:id="rId22"/>
    <sheet name="305-1,305-2,305-3, 305-4" sheetId="21" r:id="rId23"/>
    <sheet name="306-1, 306-2" sheetId="39" r:id="rId24"/>
    <sheet name=" 306-3, 306-4, 306-5" sheetId="22" r:id="rId25"/>
    <sheet name="308-1" sheetId="23" r:id="rId26"/>
    <sheet name="401-1" sheetId="24" r:id="rId27"/>
    <sheet name="401-2, 401-3" sheetId="25" r:id="rId28"/>
    <sheet name="403-1" sheetId="26" r:id="rId29"/>
    <sheet name="403-2" sheetId="27" r:id="rId30"/>
    <sheet name="403-3, 403-4, 403-5" sheetId="28" r:id="rId31"/>
    <sheet name="403-6, 403-7" sheetId="29" r:id="rId32"/>
    <sheet name="403-8, 403-9, 403-10" sheetId="30" r:id="rId33"/>
    <sheet name="404-1, 404-2, 404-3" sheetId="31" r:id="rId34"/>
    <sheet name="405-1" sheetId="32" r:id="rId35"/>
    <sheet name="405-2" sheetId="33" r:id="rId36"/>
    <sheet name="409-1" sheetId="34" r:id="rId37"/>
    <sheet name="413-1" sheetId="35" r:id="rId38"/>
    <sheet name="413-2, 414-1" sheetId="36" r:id="rId3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1" l="1"/>
  <c r="O39" i="22"/>
  <c r="L75" i="17"/>
  <c r="L74" i="17"/>
  <c r="L73" i="17"/>
  <c r="L72" i="17"/>
  <c r="L71" i="17"/>
  <c r="L70" i="17"/>
  <c r="L69" i="17"/>
  <c r="L68" i="17"/>
  <c r="L67" i="17"/>
  <c r="H68" i="17"/>
  <c r="I68" i="17"/>
  <c r="K29" i="25" l="1"/>
  <c r="J29" i="25"/>
  <c r="L28" i="25"/>
  <c r="L27" i="25"/>
  <c r="K26" i="25"/>
  <c r="J26" i="25"/>
  <c r="L26" i="25" l="1"/>
  <c r="H46" i="24" l="1"/>
  <c r="J46" i="24"/>
  <c r="I46" i="24"/>
  <c r="J43" i="24"/>
  <c r="I43" i="24"/>
  <c r="H43" i="24"/>
  <c r="J39" i="24"/>
  <c r="I39" i="24"/>
  <c r="H39" i="24"/>
  <c r="H26" i="24"/>
  <c r="I26" i="24"/>
  <c r="I23" i="24"/>
  <c r="H23" i="24"/>
  <c r="H38" i="4" l="1"/>
  <c r="F38" i="4"/>
  <c r="E38" i="4"/>
  <c r="D38" i="4"/>
  <c r="I37" i="4"/>
  <c r="I36" i="4"/>
  <c r="I35" i="4"/>
  <c r="I34" i="4"/>
  <c r="E26" i="4"/>
  <c r="D26" i="4"/>
  <c r="G38" i="4" l="1"/>
  <c r="I38" i="4" s="1"/>
  <c r="I33" i="4"/>
</calcChain>
</file>

<file path=xl/sharedStrings.xml><?xml version="1.0" encoding="utf-8"?>
<sst xmlns="http://schemas.openxmlformats.org/spreadsheetml/2006/main" count="950" uniqueCount="633">
  <si>
    <t xml:space="preserve"> </t>
  </si>
  <si>
    <t>Declaração de uso</t>
  </si>
  <si>
    <t>A Melhoramentos relatou em conformidade com as normas GRI para o período de 1º de janeiro a 31 de dezembro de 2024</t>
  </si>
  <si>
    <t>GRI usada</t>
  </si>
  <si>
    <t>GRI Fundamentos 2021</t>
  </si>
  <si>
    <t>Conteúdo</t>
  </si>
  <si>
    <t>Resposta / Localização</t>
  </si>
  <si>
    <t>Omissão</t>
  </si>
  <si>
    <t>Explicação</t>
  </si>
  <si>
    <t>GRI 2-1</t>
  </si>
  <si>
    <t>Detalhes da organização</t>
  </si>
  <si>
    <t xml:space="preserve"> Clique para acessar</t>
  </si>
  <si>
    <t>GRI 2-2</t>
  </si>
  <si>
    <t>Entidades incluídas no relato</t>
  </si>
  <si>
    <t>GRI 2-3</t>
  </si>
  <si>
    <t>Perído e ponto de contato</t>
  </si>
  <si>
    <t>1º de janeiro a 31 de dezembro de 2024 - ouvidoria@melhoramentos.com.br</t>
  </si>
  <si>
    <t>GRI 2-4</t>
  </si>
  <si>
    <t>Reformulação das informações</t>
  </si>
  <si>
    <t>Não houve</t>
  </si>
  <si>
    <t>GRI 2-5</t>
  </si>
  <si>
    <t>Verificação externa</t>
  </si>
  <si>
    <t>GRI 2-6</t>
  </si>
  <si>
    <t>Atividades e cadeia de valor</t>
  </si>
  <si>
    <t>GRI 2-7</t>
  </si>
  <si>
    <t>Empregados</t>
  </si>
  <si>
    <t>GRI 2-8</t>
  </si>
  <si>
    <t>Trabalhadores que não são empregados</t>
  </si>
  <si>
    <t>GRI 2-9</t>
  </si>
  <si>
    <t>Estrutura de governança e composição</t>
  </si>
  <si>
    <t>GRI 2-10</t>
  </si>
  <si>
    <t>Seleção para o mais alto orgão de governança</t>
  </si>
  <si>
    <t>GRI 2-11</t>
  </si>
  <si>
    <t>Presidente do mais alto orgão de governança</t>
  </si>
  <si>
    <t>O presidente do Conselho de Administração da Melhoramentos é um membro totalmente independente e não desempenha nenhuma função executiva na empresa</t>
  </si>
  <si>
    <t>GRI 2-12</t>
  </si>
  <si>
    <t>Papel desempenhado pelo mais alto órgão de governança</t>
  </si>
  <si>
    <t>GRI 2-13</t>
  </si>
  <si>
    <t>Delegação de responsabilidade pela gestão de impactos</t>
  </si>
  <si>
    <t>GRI 2-14</t>
  </si>
  <si>
    <t>Papel desempenhado pelo mais alto órgão de governança no relato de sustentabilidade</t>
  </si>
  <si>
    <t>GRI 2-15</t>
  </si>
  <si>
    <t>Conflitos de interesse</t>
  </si>
  <si>
    <t>GRI 2-16</t>
  </si>
  <si>
    <t>Comunicação de preocupações cruciais</t>
  </si>
  <si>
    <t>GRI 2-17</t>
  </si>
  <si>
    <t>Conhecimento coletivo do mais alto órgão de governança</t>
  </si>
  <si>
    <t>GRI 2-18</t>
  </si>
  <si>
    <t>Avaliação do desempenho do mais alto órgão de governança</t>
  </si>
  <si>
    <t>GRI 2-19</t>
  </si>
  <si>
    <t>Políticas de remuneração</t>
  </si>
  <si>
    <t>GRI 2-20</t>
  </si>
  <si>
    <t>Processo para determinação da remuneração</t>
  </si>
  <si>
    <t>GRI 2-21</t>
  </si>
  <si>
    <t>Proporção da remuneração total anual</t>
  </si>
  <si>
    <t>Restrições de confidencialidade</t>
  </si>
  <si>
    <t>Dados confidenciais</t>
  </si>
  <si>
    <t>GRI 2-22</t>
  </si>
  <si>
    <t>Declaração sobre estratégia de desenvolvimento sustentável</t>
  </si>
  <si>
    <t>GRI 2-23</t>
  </si>
  <si>
    <t>Compromissos de política</t>
  </si>
  <si>
    <t>GRI 2-24</t>
  </si>
  <si>
    <t>Incorporação de compromissos de política</t>
  </si>
  <si>
    <t>GRI 2-25</t>
  </si>
  <si>
    <t>Processos para reparar impactos negativos</t>
  </si>
  <si>
    <t>GRI 2-26</t>
  </si>
  <si>
    <t>Mecanismos para aconselhamento e apresentação de preocupações</t>
  </si>
  <si>
    <t>GRI 2-27</t>
  </si>
  <si>
    <t>Conformidade com leis e regulamentos</t>
  </si>
  <si>
    <t>Não houve casos significativos de não conformidade com a lei em 2024</t>
  </si>
  <si>
    <t>GRI 2-28</t>
  </si>
  <si>
    <t>Participação em associações</t>
  </si>
  <si>
    <t>GRI 2-29</t>
  </si>
  <si>
    <t>Abordagem para engajamento de stakeholders</t>
  </si>
  <si>
    <t>GRI 2-30</t>
  </si>
  <si>
    <t>Acordos de negociação coletiva</t>
  </si>
  <si>
    <t>Temas materiais</t>
  </si>
  <si>
    <t>GRI 3-1</t>
  </si>
  <si>
    <t>Processo de definição de temas materiais</t>
  </si>
  <si>
    <t>GRI 3-2</t>
  </si>
  <si>
    <t>Lista de temas materiais</t>
  </si>
  <si>
    <t>Dimensão Econômica</t>
  </si>
  <si>
    <t>GRI 203-1</t>
  </si>
  <si>
    <t>Investimentos em infraestrutura e serviços oferecidos</t>
  </si>
  <si>
    <t>GRI 203-2</t>
  </si>
  <si>
    <t>Impactos econômicos indiretos significativos</t>
  </si>
  <si>
    <t>GRI 204-1</t>
  </si>
  <si>
    <t>Proporção de gastos com fornecedores locais</t>
  </si>
  <si>
    <t>GRI 205-1</t>
  </si>
  <si>
    <t>Operações avaliadas quanto a riscos relacionados à corrupção</t>
  </si>
  <si>
    <t>GRI 205-2</t>
  </si>
  <si>
    <t>Comunicação e treinamento sobre políticas e procedimentos anticorrupção</t>
  </si>
  <si>
    <t>GRI 205-3</t>
  </si>
  <si>
    <t>Casos confirrmados de corrupção e medidas tomadas</t>
  </si>
  <si>
    <t>Dimensão Ambiental</t>
  </si>
  <si>
    <t>GRI 302-1</t>
  </si>
  <si>
    <t>Consumo de energia dentro da organização</t>
  </si>
  <si>
    <t>GRI 302-4</t>
  </si>
  <si>
    <t>Redução do consumo de energia</t>
  </si>
  <si>
    <t>GRI 303-1</t>
  </si>
  <si>
    <t>Interações com a água como um recurso compartilhado</t>
  </si>
  <si>
    <t>GRI 303-2</t>
  </si>
  <si>
    <t>Gestão de impactos relacionados ao descarte de água</t>
  </si>
  <si>
    <t>GRI 303-4</t>
  </si>
  <si>
    <t>Descarte de água</t>
  </si>
  <si>
    <t>GRI 303-5</t>
  </si>
  <si>
    <t>Consumo de água</t>
  </si>
  <si>
    <t>GRI 304-1</t>
  </si>
  <si>
    <t>Unidades operacionais próprias, arrendadas ou geridas dentro ou nas adjacências de áreas de proteção ambiental e áreas de alto valor de biodiversidade situadas fora de áreas de proteção ambiental</t>
  </si>
  <si>
    <t>GRI 304-2</t>
  </si>
  <si>
    <t>Impactos significativos de atividades, produtos e serviços na biodiversidade</t>
  </si>
  <si>
    <t>GRI 304-3</t>
  </si>
  <si>
    <t>Habitats protegidos ou restaurados</t>
  </si>
  <si>
    <t>GRI 305-1</t>
  </si>
  <si>
    <t>Emissões diretas de gases de efeito estufa (GEE) (Escopo 1)</t>
  </si>
  <si>
    <t>GRI 305-2</t>
  </si>
  <si>
    <t>Emissões indiretas de gases de efeito estufa (GEE) (Escopo 2)</t>
  </si>
  <si>
    <t>GRI 305-3</t>
  </si>
  <si>
    <t>Outras emissões indiretas (Escopo 3) de gases de efeito estufa</t>
  </si>
  <si>
    <t>GRI 305-4</t>
  </si>
  <si>
    <t>Intensidade das emissões</t>
  </si>
  <si>
    <t>GRI 306-1</t>
  </si>
  <si>
    <t>Geração de resíduos e impactos significativos relacionados a resíduos</t>
  </si>
  <si>
    <t>GRI 306-2</t>
  </si>
  <si>
    <t>Gestão de impactos significativos relacionados a resíduos</t>
  </si>
  <si>
    <t>GRI 306-3</t>
  </si>
  <si>
    <t>Resíduos gerados</t>
  </si>
  <si>
    <t>GRI 306-4</t>
  </si>
  <si>
    <t>Resíduos não destinados para disposição final</t>
  </si>
  <si>
    <t>GRI 306-5</t>
  </si>
  <si>
    <t>Resíduos destinados para disposição final</t>
  </si>
  <si>
    <t>GRI 308-1</t>
  </si>
  <si>
    <t>Novos fornecedores selecionados com base em critérios ambientais</t>
  </si>
  <si>
    <t>GRI 308-2</t>
  </si>
  <si>
    <t>Impactos ambientais negativos da cadeia de fornecedores e medidas tomadas</t>
  </si>
  <si>
    <t>Não foram mapeados fornecedores com impactos ambientais negativos significativos em nossa cadeia</t>
  </si>
  <si>
    <t>Dimensão Social</t>
  </si>
  <si>
    <t>GRI 401-1</t>
  </si>
  <si>
    <t>Novas contratações e rotatividade de empregados</t>
  </si>
  <si>
    <t>Clique para acessar</t>
  </si>
  <si>
    <t>GRI 401-2</t>
  </si>
  <si>
    <t>Benefícios oferecidos a empregados em tempo integral que não são oferecidos a empregados temporários ou de período parcial</t>
  </si>
  <si>
    <t>GRI 401-3</t>
  </si>
  <si>
    <t>Licença maternidade/paternidade</t>
  </si>
  <si>
    <t>GRI 403-1</t>
  </si>
  <si>
    <t>Sistema de gestão de saúde e segurança do trabalho</t>
  </si>
  <si>
    <t>GRI 403-2</t>
  </si>
  <si>
    <t>Identificação de periculosidade, avaliação de riscos e investigação de incidentes</t>
  </si>
  <si>
    <t>GRI 403-3</t>
  </si>
  <si>
    <t>Serviços de saúde do trabalho</t>
  </si>
  <si>
    <t>GRI 403-4</t>
  </si>
  <si>
    <t>Participação dos trabalhadores, consulta e comunicação aos trabalhadores referentes a saúde e segurança do trabalho</t>
  </si>
  <si>
    <t>GRI 403-5</t>
  </si>
  <si>
    <t>Capacitação de trabalhadores em saúde e segurança do trabalho</t>
  </si>
  <si>
    <t>GRI 403-6</t>
  </si>
  <si>
    <t>Promoção da saúde do trabalhador</t>
  </si>
  <si>
    <t>GRI 403-7</t>
  </si>
  <si>
    <t>Prevenção e mitigação de impactos de saúde e segurança do trabalho diretamente vinculados com relações de negócios</t>
  </si>
  <si>
    <t>GRI 403-8</t>
  </si>
  <si>
    <t>Trabalhadores cobertos por um sistema de gestão de saúde e segurança do trabalho</t>
  </si>
  <si>
    <t>GRI 403-9</t>
  </si>
  <si>
    <t>Lesões relacionadas ao trabalho</t>
  </si>
  <si>
    <t>GRI 403-10</t>
  </si>
  <si>
    <t>Doenças profissionais</t>
  </si>
  <si>
    <t>GRI 404-1</t>
  </si>
  <si>
    <t>Média de horas de treinamento por empregado</t>
  </si>
  <si>
    <t>GRI 404-2</t>
  </si>
  <si>
    <t>Percentual de empregados que recebem avaliações regulares de desempenho e de desenvolvimento de carreira</t>
  </si>
  <si>
    <t>GRI 404-3</t>
  </si>
  <si>
    <t>Diversidade em órgãos de governança e empregados</t>
  </si>
  <si>
    <t>GRI 405-1</t>
  </si>
  <si>
    <t>GRI 405-2</t>
  </si>
  <si>
    <t>Proporção entre o salário-base e a remuneração recebidos pelas mulheres e aqueles recebidos pelos homens</t>
  </si>
  <si>
    <t>GRI 406-1</t>
  </si>
  <si>
    <t>Casos de discriminação e medidas corretivas tomadas</t>
  </si>
  <si>
    <t xml:space="preserve">Nenhum relato recebido no canal de denúncia em 2024 relacionado à discriminação </t>
  </si>
  <si>
    <t>GRI 408-1</t>
  </si>
  <si>
    <t>Operações e fornecedores com risco significativo de casos de trabalho infantil</t>
  </si>
  <si>
    <t>Não foram identificados riscos significativos nas operações ou em fornecedores.</t>
  </si>
  <si>
    <t>GRI 409-1</t>
  </si>
  <si>
    <t>Operações e fornecedores com risco significativo de casos de trabalho forçado</t>
  </si>
  <si>
    <t>GRI 413-1</t>
  </si>
  <si>
    <t>Operações com engajamento, avaliações de impacto e programas de desenvolvimento voltados à comunidade local</t>
  </si>
  <si>
    <t xml:space="preserve">Clique para acessar								</t>
  </si>
  <si>
    <t>GRI 413-2</t>
  </si>
  <si>
    <t>Operações com impactos negativos significativos reais ou potenciais nas comunidades locais</t>
  </si>
  <si>
    <t>GRI 414-1</t>
  </si>
  <si>
    <t>Novos fornecedores selecionados com base em critérios sociais</t>
  </si>
  <si>
    <t>GRI 414-2</t>
  </si>
  <si>
    <t>Impactos sociais negativos na cadeia de fornecedores</t>
  </si>
  <si>
    <t xml:space="preserve">Não foram determinados fornecedores potenciais de risco social na cadeia atual							</t>
  </si>
  <si>
    <t>Indicadores SASB</t>
  </si>
  <si>
    <t>RR-PP-130a.1</t>
  </si>
  <si>
    <t>(1) Total de energia consumida, (2) porcentagem de eletricidade da rede, (3) porcentagem de biomassa, (4) porcentagem de outras energias renováveis</t>
  </si>
  <si>
    <t xml:space="preserve"> RR-PP-430a.1</t>
  </si>
  <si>
    <t>Porcentagem de fibra de madeira proveniente de (1) florestas certificadas por terceiros e porcentagem para cada padrão e (2) atendendo a outros padrões de fornecimento de fibra e porcentagem para cada padrão</t>
  </si>
  <si>
    <t>RR-PP-430a.2</t>
  </si>
  <si>
    <t>Quantidade de fibra reciclada e recuperada adquirida</t>
  </si>
  <si>
    <t>[GRI 3-1, 3-2]</t>
  </si>
  <si>
    <t xml:space="preserve"> Materialidade</t>
  </si>
  <si>
    <r>
      <rPr>
        <sz val="12"/>
        <color rgb="FF000000"/>
        <rFont val="Arial"/>
        <family val="2"/>
      </rPr>
      <t xml:space="preserve">
</t>
    </r>
    <r>
      <rPr>
        <sz val="13"/>
        <color rgb="FF000000"/>
        <rFont val="Arial"/>
        <family val="2"/>
      </rPr>
      <t xml:space="preserve">Em 2023, a Melhoramentos deu um passo além em seu relato ao realizar a revisão nos temas materiais definidos para a Companhia em 2020. O objetivo foi conhecer de forma mais aprofundada os impactos de nossa atuação nas localidades nas quais atuamos e identificar oportunidades para promover uma cultura de regeneração, capaz de impactar positivamente a sociedade e o meio ambiente. 
Dentro desta estratégia buscamos também entender melhor os anseios e preocupações de nossos stakeholders (colaboradores, fornecedores, clientes, comunidades locais, governos e a sociedade em geral), de forma a estabelecer uma comunicação mais transparente com todas as partes interessadas em nossos negócios. Para esse processo, realizamos uma avaliação das principais tendências do mercado, dos temas de maior impacto para o setor de papel e celulose, além da análise de materiais internos da Melhoramentos e de entrevistas com executivos, conselheiros e stakeholders. 
A metodologia utilizada foi baseada na norma GRI Standards, também levando em conta critérios da Accountability AA1000 e seu alinhamento com os ODS. O processo compreendeu as seguintes etapas:
</t>
    </r>
    <r>
      <rPr>
        <b/>
        <sz val="13"/>
        <color rgb="FF000000"/>
        <rFont val="Arial"/>
        <family val="2"/>
      </rPr>
      <t xml:space="preserve">1. ENTENDER O CONTEXTO DA ORGANIZAÇÃO 
</t>
    </r>
    <r>
      <rPr>
        <sz val="13"/>
        <color rgb="FF000000"/>
        <rFont val="Arial"/>
        <family val="2"/>
      </rPr>
      <t xml:space="preserve">Pesquisa da concorrência, leitura e levantamento de todos os materiais da organização, além de informações correspondentes ao setor.
</t>
    </r>
    <r>
      <rPr>
        <b/>
        <sz val="13"/>
        <color rgb="FF000000"/>
        <rFont val="Arial"/>
        <family val="2"/>
      </rPr>
      <t xml:space="preserve">2. IDENTIFICAR OS IMPACTOS REAIS E POTENCIAIS
</t>
    </r>
    <r>
      <rPr>
        <sz val="13"/>
        <color rgb="FF000000"/>
        <rFont val="Arial"/>
        <family val="2"/>
      </rPr>
      <t xml:space="preserve">Positivos ou negativos, nas áreas de economia, meio ambiente, pessoas, nas atividades e nas relações de negócios. 
</t>
    </r>
    <r>
      <rPr>
        <b/>
        <sz val="13"/>
        <color rgb="FF000000"/>
        <rFont val="Arial"/>
        <family val="2"/>
      </rPr>
      <t xml:space="preserve">3. ANÁLISE E CONSULTA
</t>
    </r>
    <r>
      <rPr>
        <sz val="13"/>
        <color rgb="FF000000"/>
        <rFont val="Arial"/>
        <family val="2"/>
      </rPr>
      <t>Nesta etapa, aparecem os possíveis primeiros temas materiais, levados para os stakeholders avaliarem, selecionarem os mais importantes para cada público. A consulta aos stakeholders foi realizada por meio de visitas a campo e entrevistas online.
O trabalho teve como resultado a determinação de cinco tópicos materiais, sendo um deles considerado transversal, com 16 temas totais abordados:</t>
    </r>
  </si>
  <si>
    <t>[GRI 2-29]</t>
  </si>
  <si>
    <r>
      <t xml:space="preserve">Os stakeholders da Melhoramentos estão mapeados conforme o Mapa Relacional Florestal e Matriz de Materialidade, nos níveis locais e institucional. 
A empresa tem como premissa estabelecer com os seus stakeholders uma comunicação baseada na transparência e na consistência. Dessa forma, conta com diversos canais de comunicação interna, como emails, TV corporativa, mural, Diálogos de Segurança, além de eventos que permitem a interação interpessoal </t>
    </r>
    <r>
      <rPr>
        <i/>
        <sz val="13"/>
        <color theme="1"/>
        <rFont val="Arial"/>
        <family val="2"/>
      </rPr>
      <t>(Café com o CEO, Nosso Encontro, Onboarding com o CEO)</t>
    </r>
    <r>
      <rPr>
        <sz val="13"/>
        <color theme="1"/>
        <rFont val="Arial"/>
        <family val="2"/>
      </rPr>
      <t xml:space="preserve">. 
Em 2024, a Comunicação Interna passou por uma reformulação. A newsletter para colaboradores passou a ser semanal reunindo todas as notícias da Companhia e foi lançada uma intranet. Também foi realizada a Semana de Diversidade, Equidade e Inclusão com uma programação para engajar os colaboradores nos temas dos 5 grupos de afinidade (Equidade de Gênero; Raça e Etnia; Geracional 50+; Pessoas com Deficiência e Orientação Sexual), além de atividades realizadas durante o ano em datas comemorativas. Outro importante tema trabalhado durante o ano com os </t>
    </r>
    <r>
      <rPr>
        <sz val="13"/>
        <rFont val="Arial"/>
        <family val="2"/>
      </rPr>
      <t xml:space="preserve">colaboradores foram </t>
    </r>
    <r>
      <rPr>
        <sz val="13"/>
        <color theme="1"/>
        <rFont val="Arial"/>
        <family val="2"/>
      </rPr>
      <t xml:space="preserve">os temas de Compliance. O conteúdo do novo código de Ética e Conduta foi levado para os colaboradores por meio da série Ética em Ação e do evento Nosso Encontro Especial. 
A empresa também trabalhou com iniciativas de doação, como a Campanha do Agasalho (1.089 itens arrecados) e a campanha Mochila Cheia (doação 12 mil livros de literatura infantojuvenil e dois mil kits de livros do Planeta Leitura) para professores da rede pública de ensino do Rio Grande do Sul, em parceria com o Movimento Beyond. 
Como canais de comunicação externa a empresa utiliza mídia compartilhada (redes sociais); mídia própria (website), mídia espontânea (imprensa) e mídia paga (eventual parceria com veículos e publicidade). 
A Melhoramentos também participa de associações locais e do setor, como IBA (Indústria Brasileira de Árvores), ABTCP, MOVE, ACMV e AHK (Câmara de Comércio Brasil Alemanha). Além disso, é importante destacar os canais de comunicação que permitem que a comunidade entre em contato com sugestões ou reclamações para a empresa por meio de sua ouvidoria (por email e telefones ou mesmo pessoalmente em todas as localidades). Em 2024, a empresa realizou o seu primeiro Investor Day, com a participação presencial de importantes parceiros financeiros, e também realizou um evento especial de visita às obras da sua nova fábrica de embalagens, com a participação de importantes stakeholders do setor e do poder público. 
Por meio das leis de incentivo, a Melhoramentos aportou recursos para três projetos que acontecerão a partir de 2025: 
</t>
    </r>
    <r>
      <rPr>
        <b/>
        <sz val="13"/>
        <color rgb="FFF08456"/>
        <rFont val="Arial"/>
        <family val="2"/>
      </rPr>
      <t xml:space="preserve">O Menino Maluquinho - A Peça: produção e temporada (Lei Rouanet|)
Nadando com Daniel Dias (Lei de Incentivo ao Esporte)
CMDCA Caieiras. 
</t>
    </r>
    <r>
      <rPr>
        <sz val="13"/>
        <color theme="1"/>
        <rFont val="Arial"/>
        <family val="2"/>
      </rPr>
      <t xml:space="preserve">
A empresa continuou sendo uma apoiadora institucional do evento Natal nas Montanhas, ação turística relevante para o distrito de Monte Verde. Por fim, a Melhoramentos foi destaque em inúmeras premiações: 
- </t>
    </r>
    <r>
      <rPr>
        <b/>
        <sz val="13"/>
        <color theme="1"/>
        <rFont val="Arial"/>
        <family val="2"/>
      </rPr>
      <t>1º Prêmio da Indústria Alemã</t>
    </r>
    <r>
      <rPr>
        <sz val="13"/>
        <color theme="1"/>
        <rFont val="Arial"/>
        <family val="2"/>
      </rPr>
      <t xml:space="preserve">, promovido pela Câmara Brasil-Alemanha de São Paulo | AHK Brasil, categoria empresas de médio porte.
- </t>
    </r>
    <r>
      <rPr>
        <b/>
        <sz val="13"/>
        <color theme="1"/>
        <rFont val="Arial"/>
        <family val="2"/>
      </rPr>
      <t>Suzano Valoriza</t>
    </r>
    <r>
      <rPr>
        <sz val="13"/>
        <color theme="1"/>
        <rFont val="Arial"/>
        <family val="2"/>
      </rPr>
      <t xml:space="preserve"> - Categoria Performance, segmento Insumos Florestais reconhece a performance e o desempenho socioambiental e em qualidade dos fornecedores.
- </t>
    </r>
    <r>
      <rPr>
        <b/>
        <sz val="13"/>
        <color theme="1"/>
        <rFont val="Arial"/>
        <family val="2"/>
      </rPr>
      <t>Diploma Honra ao Mérito, do Global Council of Sustainability &amp; Marketing</t>
    </r>
    <r>
      <rPr>
        <sz val="13"/>
        <color theme="1"/>
        <rFont val="Arial"/>
        <family val="2"/>
      </rPr>
      <t xml:space="preserve">, em referência à conduta voltada à sustentabilidade com foco em resultados concretos.
- </t>
    </r>
    <r>
      <rPr>
        <b/>
        <sz val="13"/>
        <color theme="1"/>
        <rFont val="Arial"/>
        <family val="2"/>
      </rPr>
      <t>Prêmio de Inovação</t>
    </r>
    <r>
      <rPr>
        <sz val="13"/>
        <color theme="1"/>
        <rFont val="Arial"/>
        <family val="2"/>
      </rPr>
      <t xml:space="preserve"> - Categoria Impacto Ambiental, do GT Innovation, destaca o desenvolvimento de embalagens inovadoras e sustentáveis, feitas de matéria-prima renovável.
- </t>
    </r>
    <r>
      <rPr>
        <b/>
        <sz val="13"/>
        <color theme="1"/>
        <rFont val="Arial"/>
        <family val="2"/>
      </rPr>
      <t xml:space="preserve">Prêmio Tissue Online 2024 </t>
    </r>
    <r>
      <rPr>
        <sz val="13"/>
        <color theme="1"/>
        <rFont val="Arial"/>
        <family val="2"/>
      </rPr>
      <t>- categoria Fornecedor de Fibras"</t>
    </r>
  </si>
  <si>
    <t xml:space="preserve"> [GRI 2-1]</t>
  </si>
  <si>
    <t>Companhia Melhoramentos de São Paulo</t>
  </si>
  <si>
    <t>Sociedade anônima de capital aberto, listada na Bolsa de Valores de São Paulo (B3) e regulada pela Comissão de Valores Mobiliarios (CVM). Possui em seu quadro societário acionistas pessoas física, jurídicas e instituições.</t>
  </si>
  <si>
    <t>A sede da Companhia está localizada na Rua Tito, 479 - 2º andar, Vila Romana, CEP:05051-000, São Paulo/SP.</t>
  </si>
  <si>
    <t>A companhia possui operações somente no Brasil.</t>
  </si>
  <si>
    <t xml:space="preserve"> [GRI 2-2]</t>
  </si>
  <si>
    <t>Entidades incluídas no relato de sustentabilidade da organização</t>
  </si>
  <si>
    <t xml:space="preserve">Companhia Melhoramentos de São Paulo
(engloba setor editorial, de base florestal renovável e desenvolvimento imobiliário)  </t>
  </si>
  <si>
    <t>As demonstrações financeiras divulgadas apresentam somente dados consolidados. Porém, para medição de consumo de energia e combustíveis, é na controlada Melhoramentos Florestal que tem os consumos de maior relevância.</t>
  </si>
  <si>
    <t xml:space="preserve"> [GRI 2-6]</t>
  </si>
  <si>
    <t>Atividades, cadeia de valor e outras relações de negócios</t>
  </si>
  <si>
    <r>
      <t xml:space="preserve">A companhia atualmente possui três frentes de negócios que fazem parte dos números apresentados ao mercado: 
    </t>
    </r>
    <r>
      <rPr>
        <b/>
        <sz val="13"/>
        <color theme="1"/>
        <rFont val="Arial"/>
        <family val="2"/>
      </rPr>
      <t>Editorial</t>
    </r>
    <r>
      <rPr>
        <sz val="13"/>
        <color theme="1"/>
        <rFont val="Arial"/>
        <family val="2"/>
      </rPr>
      <t xml:space="preserve">: livros paradidáticos, projeto de formação de leitores, livros de entretenimento para mercados escolar e trade.
    </t>
    </r>
    <r>
      <rPr>
        <b/>
        <sz val="13"/>
        <color theme="1"/>
        <rFont val="Arial"/>
        <family val="2"/>
      </rPr>
      <t>Florestal</t>
    </r>
    <r>
      <rPr>
        <sz val="13"/>
        <color theme="1"/>
        <rFont val="Arial"/>
        <family val="2"/>
      </rPr>
      <t xml:space="preserve">: fibras de alto rendimento e madeira para os mercados de celulose e tissue 
</t>
    </r>
    <r>
      <rPr>
        <b/>
        <sz val="13"/>
        <color theme="1"/>
        <rFont val="Arial"/>
        <family val="2"/>
      </rPr>
      <t xml:space="preserve">    Imobiliário</t>
    </r>
    <r>
      <rPr>
        <sz val="13"/>
        <color theme="1"/>
        <rFont val="Arial"/>
        <family val="2"/>
      </rPr>
      <t>: terrenos ou áreas para mercados industriais, residenciais e mistos
A cadeia de fornecedores atende as três unidades de negócio, sendo constituída por fornecedores de mão de obra e serviços, insumos, peças para equipamentos, além de produtos e serviços indiretos para as áreas administrativas.
A operação florestal trabalha anualmente com cerca de 1.300 fornecedores ativos devido à complexidade e número de itens necessários para a operação de plantio e produção de fibras de alto rendimento. A operação editorial é composta por grandes parceiros gráficos e o volume da cadeia é menor, com 430 fornecedores, diferentes em média por ano.
Já a operação imobiliária demanda de menos fornecedores, com cerca de 40 parceiros anuais.
Em relação aos clientes, para a Editora os principais são livrarias físicas, varejos de comércio de livros online e escolas. Na área Florestal são indústrias de produção de celulose e papel tissue. Para a área imobiliária, consumidores finais, indústrias e empresas.
Também trabalhamos com distribuidores que representam a Melhoramentos em pontos de venda e escolas, parceiros para criação de conteúdos digitais. Na Florestal, trabalhamos com parceiros técnicos para novas aplicações e criação de novos produtos. Especificamente para as novas embalagens, os parceiros são indústrias químicas para soluções sustentáveis, parceiros de fibras orgânicas para desenvolvimento de receita. Na área Imobiliária, parceiros técnicos para planejamento de expansão urbana e desenvolvimento sustentável e sócios desenvolvedores dos empreendimentos.</t>
    </r>
  </si>
  <si>
    <t xml:space="preserve"> [GRI 2-7]</t>
  </si>
  <si>
    <t xml:space="preserve">Quando comparado a 2023, houve uma redução de 34 posições (393) devido à reestruturação realizada em junho de 2024 e a posições em aberto. </t>
  </si>
  <si>
    <t>Número total de empregados, discriminando este total por gênero e por região.</t>
  </si>
  <si>
    <t>Feminino</t>
  </si>
  <si>
    <t>Masculino</t>
  </si>
  <si>
    <t>Total</t>
  </si>
  <si>
    <r>
      <rPr>
        <b/>
        <sz val="13"/>
        <color theme="1"/>
        <rFont val="Arial"/>
        <family val="2"/>
      </rPr>
      <t xml:space="preserve">Número de empregados permanentes </t>
    </r>
    <r>
      <rPr>
        <sz val="13"/>
        <color theme="1"/>
        <rFont val="Arial"/>
        <family val="2"/>
      </rPr>
      <t xml:space="preserve">
(total de empregados / equivalentes em tempo integral)</t>
    </r>
  </si>
  <si>
    <r>
      <rPr>
        <b/>
        <sz val="13"/>
        <color theme="1"/>
        <rFont val="Arial"/>
        <family val="2"/>
      </rPr>
      <t xml:space="preserve">Número de empregados temporários </t>
    </r>
    <r>
      <rPr>
        <sz val="13"/>
        <color theme="1"/>
        <rFont val="Arial"/>
        <family val="2"/>
      </rPr>
      <t xml:space="preserve">
(total de empregados / equivalentes em tempo integral)</t>
    </r>
  </si>
  <si>
    <r>
      <rPr>
        <b/>
        <sz val="13"/>
        <color theme="1"/>
        <rFont val="Arial"/>
        <family val="2"/>
      </rPr>
      <t xml:space="preserve">Número de empregados sem garantia de carga horária </t>
    </r>
    <r>
      <rPr>
        <sz val="13"/>
        <color theme="1"/>
        <rFont val="Arial"/>
        <family val="2"/>
      </rPr>
      <t xml:space="preserve">
(total de empregados / equivalentes em tempo integral)</t>
    </r>
  </si>
  <si>
    <r>
      <rPr>
        <b/>
        <sz val="13"/>
        <color theme="1"/>
        <rFont val="Arial"/>
        <family val="2"/>
      </rPr>
      <t xml:space="preserve">Número de empregados em tempo integral - Conselho </t>
    </r>
    <r>
      <rPr>
        <sz val="13"/>
        <color theme="1"/>
        <rFont val="Arial"/>
        <family val="2"/>
      </rPr>
      <t xml:space="preserve">
(total de empregados / equivalentes em tempo integral)</t>
    </r>
  </si>
  <si>
    <r>
      <rPr>
        <b/>
        <sz val="13"/>
        <color theme="1"/>
        <rFont val="Arial"/>
        <family val="2"/>
      </rPr>
      <t xml:space="preserve">Número de empregados de período parcial </t>
    </r>
    <r>
      <rPr>
        <sz val="13"/>
        <color theme="1"/>
        <rFont val="Arial"/>
        <family val="2"/>
      </rPr>
      <t xml:space="preserve">
(total de empregados / equivalentes em tempo integral)</t>
    </r>
  </si>
  <si>
    <t>*Gênero conforme especificado pelos próprios empregados.</t>
  </si>
  <si>
    <t>Relatar o número total de empregados, discriminando este total por região - Brasil</t>
  </si>
  <si>
    <t>Centro-Oeste</t>
  </si>
  <si>
    <t>Nordeste</t>
  </si>
  <si>
    <t>Norte</t>
  </si>
  <si>
    <t>Sudeste</t>
  </si>
  <si>
    <t>Sul</t>
  </si>
  <si>
    <r>
      <rPr>
        <b/>
        <sz val="13"/>
        <color theme="1"/>
        <rFont val="Arial"/>
        <family val="2"/>
      </rPr>
      <t xml:space="preserve">Número de empregados em tempo integral </t>
    </r>
    <r>
      <rPr>
        <sz val="13"/>
        <color theme="1"/>
        <rFont val="Arial"/>
        <family val="2"/>
      </rPr>
      <t xml:space="preserve">
(total de empregados / equivalentes em tempo integral)</t>
    </r>
  </si>
  <si>
    <r>
      <t>Empregados em tempo parcial considerados</t>
    </r>
    <r>
      <rPr>
        <b/>
        <sz val="13"/>
        <color theme="1"/>
        <rFont val="Arial"/>
        <family val="2"/>
      </rPr>
      <t>:</t>
    </r>
    <r>
      <rPr>
        <sz val="13"/>
        <color theme="1"/>
        <rFont val="Arial"/>
        <family val="2"/>
      </rPr>
      <t xml:space="preserve"> aprendizes, estagiários, professores e profissionais com carga horária igual ou inferior a 120 horas mensais.
Total folha de pagamento incluindo Conselheiros, estagiários, aprendizes e afastados: 349 
Total funcionários temporários: 10 
Total efetivos tempo integral e parcial, conselheiros, estagiários, aprendizes: 359</t>
    </r>
  </si>
  <si>
    <t xml:space="preserve"> [GRI 2-8]</t>
  </si>
  <si>
    <t xml:space="preserve">Em 2024, a Melhoramentos tinha 128 prestadores de serviço contratados por empresas terceirizadas. Entre as principais funções exercidas por esses terceiros estão serviços de limpeza, jardinagem, restaurante, transporte, silvicultura, colheita florestal, vigilância, inventário florestal, terraplanagem, serviços de saúde (técnico de enfermagem). 
As informações são controladas por meio de um sistema da empresa de auditoria de terceiros e o número de prestadores de serviços segue a média dos últimos três anos, não incluindo clientes presentes em nossas operações. </t>
  </si>
  <si>
    <t xml:space="preserve"> [GRI 2-9]</t>
  </si>
  <si>
    <t>Estrutura de governança e sua composição</t>
  </si>
  <si>
    <t xml:space="preserve">A estrutura de governança da Melhoramentos é composta por um Conselho de Administração formado por 10 conselheiros - todos sem função executiva -, dos quais cinco são independentes; e por uma Diretoria Executiva composta por cinco diretores ao final de 2024. O mandato dos conselheiros é de três anos, com possibilidade de reeleição. Atualmente, o órgão é formado por oito homens e duas mulheres, sem a presença de representantes de grupos sociais sub-representados ou de stakeholders externos. Cinco dos conselheiros representam as famílias acionistas da Companhia.
Todos possuem competências relevantes para lidar com os principais impactos estratégicos e operacionais da organização. Os membros trazem experiências robustas em áreas como finanças, estratégia, governança, gestão de riscos, desenvolvimento imobiliário, recursos humanos, sustentabilidade e inovação, garantindo que as decisões sejam fundamentadas em conhecimentos especializados e alinhadas aos objetivos da companhia.
A maioria dos conselheiros possuem funções executivas, de consultoria ou ocupam cargos em conselhos de outras empresas. Essas atividades são exercidas em conformidade com o normativo interno da Melhoramentos, que regula potenciais conflitos de interesses e estipula os requisitos de dedicação de tempo, assegurando que as responsabilidades com a Melhoramentos sejam devidamente cumpridas
O Conselho de Administração conta com três Comitês Permanentes, que se reúnem com periodicidade mínima trimestral. Os coordenadores desses Comitês Permanentes são todos conselheiros independentes:
Além dos Comitês Permanentes, há quatro Comitês Consultivos, voltados para o acompanhamento e gestão das unidades de negócios: Editora, Fibras, Patrimonial e Legado. Esses comitês são também integrados por conselheiros e se reúnem com a diretoria conforme necessário, para monitorar temas específicos de cada área de negócio e apoiar na tomada de decisões operacionais. Os coordenadores dos Comitês Consultivos, com exceção do Comitê de Legado, são igualmente conselheiros independentes.
Os Comitês da Melhoramentos não possuem mandato para tomada de decisões nem para supervisão dos demais órgãos de governança, atribuições que são de responsabilidade exclusiva do Conselho de Administração. Cada comitê, dentro de sua área de competência, tem a função de formular recomendações, que são então submetidas ao Conselho para deliberação e aprovação por maioria de votos.
</t>
  </si>
  <si>
    <t xml:space="preserve"> [GRI 2-10]</t>
  </si>
  <si>
    <t>Nomeação e seleção para o mais alto órgão de governança</t>
  </si>
  <si>
    <t xml:space="preserve">De acordo com o Estatuto Social, o Conselho de Administração é composto por no mínimo quatro e no máximo 10 membros, sendo que 50% devem ser externos e independentes. Esses membros são eleitos e podem ser destituídos a qualquer momento pela Assembleia Geral, com mandato unificado de três anos, sendo permitida a reeleição. O mandato vigente se encerra na Assembleia Geral Ordinária (AGO) prevista para abril de 2025.
Os comitês de assessoramento e seus respectivos membros são definidos em reuniões do próprio Conselho de Administração, e cada comitê é coordenado por um membro independente, conforme disposto no Regimento Interno do Conselho de Administração e no Regimento Interno dos Comitês.
Os critérios para nomeação e seleção dos membros do Conselho de Administração seguem os requisitos mínimos estabelecidos pela legislação vigente. Na contratação de conselheiros independentes foi utilizada uma assessoria especializada. A diversidade também é um critério relevante no processo de seleção. A empresa foi reconhecida em julho de 2023 com o selo WoB (Women on Board), que certifica a presença de pelo menos duas mulheres no Conselho de Administração. Esse reconhecimento reforça o compromisso da organização com a diversidade de gênero em seu mais alto órgão de governança.
A independência é assegurada por meio da inclusão de membros externos e independentes, enquanto as competências técnicas dos conselheiros são cuidadosamente avaliadas para assegurar que o Conselho disponha de conhecimentos relevantes para os principais impactos e desafios estratégicos da organização.
</t>
  </si>
  <si>
    <t xml:space="preserve"> [GRI 2-12]</t>
  </si>
  <si>
    <t>Papel desempenhado pelo mais alto órgão de governança na supervisão da gestão dos impactos</t>
  </si>
  <si>
    <r>
      <rPr>
        <sz val="13"/>
        <color rgb="FF000000"/>
        <rFont val="Arial"/>
        <family val="2"/>
      </rPr>
      <t xml:space="preserve">A Melhoramentos está comprometida com o desenvolvimento sustentável em todas as suas atividades, integrando os princípios de ESG (Environmental, Social, Governance) à sua estratégia e operação. O papel do mais alto órgão de governança é desempenhado principalmente pelo Conselho de Administração (CA), que é apoiado por dois comitês permanentes focados em sustentabilidade e estratégia: o Comitê de Estratégia e Transformação (CEST) e o Comitê de Pessoas, Governança e Sustentabilidade (CPES).
Esses comitês, coordenados por conselheiros independentes, realizam reuniões periódicas, com uma frequência mínima de quatro encontros anuais cada. Nessas reuniões, são analisados e discutidos temas relacionados a valores corporativos, missão, políticas, estratégias e objetivos de sustentabilidade, incluindo a avaliação de impactos ambientais, sociais e de governança. As recomendações e decisões desses comitês são posteriormente encaminhadas para deliberação do Conselho de Administração.
Além disso, a Diretoria da empresa desempenha um papel essencial no processo, preparando informações e análises que já incluem uma avaliação de repercussões ESG.
O Conselho de Administração (CA) desempenha um papel fundamental na supervisão dos processos de devida diligência para identificar e gerenciar os impactos econômicos, ambientais e sociais da organização. O engajamento do CA ocorre por meio de seus Comitês Permanentes e Consultivos, que participam ativamente das decisões estratégicas e dos planos de ação das diversas frentes de negócios. Essa participação está formalmente prevista no Regimento dos Comitês e pode ser evidenciada pelos calendários de reuniões, que envolvem tanto encontros com executivos da CMSP quanto interações com parceiros estratégicos.
</t>
    </r>
    <r>
      <rPr>
        <b/>
        <sz val="13"/>
        <color rgb="FF000000"/>
        <rFont val="Arial"/>
        <family val="2"/>
      </rPr>
      <t xml:space="preserve">Consideração dos resultados
</t>
    </r>
    <r>
      <rPr>
        <sz val="13"/>
        <color rgb="FF000000"/>
        <rFont val="Arial"/>
        <family val="2"/>
      </rPr>
      <t>Cada atividade ou negócio analisado pelo Conselho segue critérios e alçadas de aprovação estabelecidos nas políticas corporativas, incluindo uma avaliação dos impactos ESG. Esses impactos são considerados tanto no momento da aprovação inicial quanto no monitoramento subsequente de indicadores de desempenho. O Conselho utiliza essas informações para ajustar estratégias, propor melhorias nos processos e assegurar que a empresa esteja alinhada a seus compromissos de sustentabilidade, ética e governança responsável.
O Conselho de Administração (CA) também tem um papel central na análise da eficácia dos processos organizacionais, com uma abordagem estruturada para monitorar o desempenho e os resultados das operações de cada unidade de negócio. Em todas as reuniões ordinárias do CA, os indicadores e resultados operacionais são avaliados com base em relatórios apresentados pela alta gestão (Diretoria).
Além dessa análise regular, o Conselho realiza, trimestralmente, uma Business Review/Deep Dive dedicada a uma das unidades de negócio, permitindo um exame mais detalhado de seus processos, estratégias e indicadores de desempenho. Durante essas sessões, são consideradas as áreas de Fibras e Florestal, Editora e Desenvolvimento Imobiliário, de acordo com a estrutura organizacional vigente em 2024. Essa estrutura foi revisada e atualizada para o próximo ciclo de 2025, refletindo a evolução das necessidades estratégicas e novos negócios da empresa.</t>
    </r>
  </si>
  <si>
    <r>
      <rPr>
        <b/>
        <sz val="14"/>
        <color rgb="FFEF8353"/>
        <rFont val="Arial"/>
        <family val="2"/>
      </rPr>
      <t>Encontro Estratégico Anual do Conselho de Administração</t>
    </r>
    <r>
      <rPr>
        <b/>
        <sz val="12"/>
        <color rgb="FFEF8353"/>
        <rFont val="Arial"/>
        <family val="2"/>
      </rPr>
      <t xml:space="preserve">
</t>
    </r>
    <r>
      <rPr>
        <sz val="12"/>
        <color theme="1"/>
        <rFont val="Arial"/>
        <family val="2"/>
      </rPr>
      <t xml:space="preserve">
</t>
    </r>
    <r>
      <rPr>
        <sz val="13"/>
        <color theme="1"/>
        <rFont val="Arial"/>
        <family val="2"/>
      </rPr>
      <t>Com o objetivo de promover uma reflexão aprofundada sobre os rumos estratégicos da Companhia, o Conselho de Administração da Melhoramentos realiza, anualmente, um encontro presencial com duração de três dias. Este evento, que conta também com a participação da Diretoria Executiva, é dedicado à análise dos principais desafios e oportunidades da organização, com foco na definição de diretrizes para o próximo ciclo estratégico. A iniciativa reforça o compromisso da Companhia com a governança corporativa de excelência, a construção coletiva de valor e a visão de longo prazo</t>
    </r>
    <r>
      <rPr>
        <sz val="12"/>
        <color theme="1"/>
        <rFont val="Arial"/>
        <family val="2"/>
      </rPr>
      <t>.</t>
    </r>
  </si>
  <si>
    <t xml:space="preserve"> [GRI 2-13]</t>
  </si>
  <si>
    <t xml:space="preserve"> Delegação de responsabilidade pela gestão de impactos</t>
  </si>
  <si>
    <r>
      <t xml:space="preserve">O Conselho de Administração, como o mais alto órgão de governança, delega a gestão dos impactos da organização na economia, no meio ambiente e nas pessoas a executivos e outros colaboradores com atribuições específicas.
</t>
    </r>
    <r>
      <rPr>
        <b/>
        <sz val="13"/>
        <color theme="1"/>
        <rFont val="Arial"/>
        <family val="2"/>
      </rPr>
      <t xml:space="preserve">Responsável pela economia
</t>
    </r>
    <r>
      <rPr>
        <sz val="13"/>
        <color theme="1"/>
        <rFont val="Arial"/>
        <family val="2"/>
      </rPr>
      <t xml:space="preserve">A responsabilidade pela gestão dos impactos econômicos é atribuída ao Diretor Financeiro - Chief Financial Officer (CFO), cuja contratação foi aprovada pelo Conselho de Administração. O CFO se reporta diretamente ao CEO (Presidente) e participa ativamente do Comitê Financeiro, Riscos e Auditoria (CFINS), garantindo que as decisões estratégicas estejam alinhadas às boas práticas financeiras e econômicas.
</t>
    </r>
    <r>
      <rPr>
        <b/>
        <sz val="13"/>
        <color theme="1"/>
        <rFont val="Arial"/>
        <family val="2"/>
      </rPr>
      <t xml:space="preserve">Responsáveis por pessoas e meio ambiente
</t>
    </r>
    <r>
      <rPr>
        <sz val="13"/>
        <color theme="1"/>
        <rFont val="Arial"/>
        <family val="2"/>
      </rPr>
      <t>A gestão dos impactos sobre as pessoas e o meio ambiente é conduzida por uma Diretora dedicada, também nomeada após aprovação do Conselho de Administração, seguindo os mesmos trâmites aplicados ao CFO. Essa executiva é responsável por assegurar a implementação de políticas e iniciativas que minimizem riscos e promovam práticas sustentáveis e socialmente responsáveis.
A supervisão e acompanhamento desses impactos são realizados de forma rotineira, com relatórios periódicos apresentados ao Conselho de Administração sempre que necessário para tomada de decisões estratégicas ou ajustes nas diretrizes organizacionais.</t>
    </r>
  </si>
  <si>
    <t xml:space="preserve"> [GRI 2-14]</t>
  </si>
  <si>
    <t>O Conselho de Administração, como o mais alto órgão de governança da empresa, é responsável por analisar e aprovar as informações contidas no Relato de Sustentabilidade, incluindo os temas materiais. Esse processo é conduzido em duas etapas, conforme o disposto no Regimento do Conselho de Administração e no Regimento dos Comitês Permanentes.
Inicialmente, o Comitê de Pessoas, Governança e Sustentabilidade (CPES) realiza uma análise detalhada do relato. Durante essa etapa, o comitê examina as informações fornecidas pela Diretoria Jurídica, Pessoas e Sustentabilidade, solicitando esclarecimentos adicionais e propondo eventuais ajustes ou melhorias. Uma vez aprovada a versão final pelo CPES, o comitê emite uma recomendação formal para a aprovação do documento.
Na segunda instância, o Conselho de Administração revisa a versão final do relato durante uma de suas reuniões ordinárias. Os conselheiros analisam se o conteúdo está em conformidade com as diretrizes estratégicas e os padrões de transparência e governança corporativa da empresa. Após essa revisão, e caso não haja pendências, o relato é aprovado formalmente pelos membros do Conselho.</t>
  </si>
  <si>
    <t xml:space="preserve"> [GRI 2-15]</t>
  </si>
  <si>
    <t xml:space="preserve"> Conflito de interesses</t>
  </si>
  <si>
    <r>
      <t xml:space="preserve">Os conflitos de interesse são gerenciados por meio de diretrizes claras definidas no </t>
    </r>
    <r>
      <rPr>
        <b/>
        <sz val="13"/>
        <color theme="1"/>
        <rFont val="Arial"/>
        <family val="2"/>
      </rPr>
      <t>Código de Ética e Conduta</t>
    </r>
    <r>
      <rPr>
        <sz val="13"/>
        <color theme="1"/>
        <rFont val="Arial"/>
        <family val="2"/>
      </rPr>
      <t xml:space="preserve"> e em uma norma interna específica de Conflitos de Interesse. Essas políticas estabelecem procedimentos para identificação, declaração e mitigação de situações que possam comprometer a imparcialidade nas decisões empresariais.
O processo inclui a obrigatoriedade de declaração de potenciais conflitos por parte de colaboradores, gestores e conselheiros, que devem comunicar formalmente qualquer situação que possa influenciar suas decisões profissionais. Essa comunicação é revisada pelo Comitê de Ética ou, em situações mais complexas, pelo Conselho de Administração, que orienta as ações de mitigação necessárias.
Além disso, a empresa reforça esses conceitos por meio de treinamentos periódicos, abrangendo colaboradores e parceiros estratégicos, como fornecedores. Durante esses treinamentos, são apresentados exemplos práticos e boas práticas de prevenção, visando à conscientização e ao alinhamento com os princípios éticos da organização. A auditoria interna também desempenha um papel importante, monitorando o cumprimento das políticas e identificando eventuais situações não conformes.
Eventuais conflitos de interesse são tratados e revelados aos stakeholders de acordo com as políticas internas da empresa, incluindo o Código de Ética e Conduta e a norma interna Conflitos de Interesse. Esses documentos estabelecem procedimentos para identificação, registro e comunicação de situações que envolvam participação cruzada em órgãos de administração, participação acionária cruzada, existência de acionistas controladores e transações com partes relacionadas.
Conforme essas diretrizes, qualquer situação que represente risco de conflito é formalmente reportada e analisada pelas instâncias competentes, como o Comitê de Ética ou o Conselho de Administração, que define as medidas corretivas ou preventivas necessárias.
</t>
    </r>
    <r>
      <rPr>
        <b/>
        <sz val="13"/>
        <color rgb="FF0B6520"/>
        <rFont val="Arial"/>
        <family val="2"/>
      </rPr>
      <t>No período considerado para este relatório, não foram registradas ocorrências de conflitos de interesse relevantes ou situações passíveis de comunicação aos stakeholders. A empresa segue comprometida com a transparência e a governança responsável, assegurando que eventuais conflitos sejam gerenciados e divulgados conforme as melhores práticas de mercado.</t>
    </r>
  </si>
  <si>
    <t xml:space="preserve"> [GRI 2-16]</t>
  </si>
  <si>
    <r>
      <t xml:space="preserve">As preocupações cruciais da organização são comunicadas ao Conselho de Administração (CA) de forma estruturada durante as Reuniões Ordinárias e por meio dos Comitês Permanentes, que desempenham um papel estratégico no monitoramento e na supervisão dos principais temas de governança corporativa. Esses comitês incluem o Comitê de Estratégia e Transformação (CEST), o Comitê de Finanças, Auditoria e Riscos (CFIN) e o Comitê de Pessoas, Governança e Sustentabilidade (CPES).
Essas instâncias de governança asseguram a discussão contínua sobre assuntos estratégicos, financeiros, de risco e ESG, além de oferecerem recomendações fundamentais para orientar as decisões do Conselho. Dentro desse processo, destaca-se a apresentação formal da matriz de riscos corporativos, atualizada e debatida em profundidade. Esta apresentação ocorre oficialmente em duas ocasiões por ano, geralmente nas Reuniões de Conselho de Administração (RCA) de junho e dezembro.
Nessas reuniões, o Conselho analisa o cenário de risco atualizado e emite diretrizes sobre mitigação, oportunidades de melhoria e alinhamento estratégico. Essa prática permite à organização manter uma governança robusta, com foco no gerenciamento proativo de riscos e na criação de valor sustentável, garantindo o cumprimento das metas corporativas e a conformidade regulatória.
</t>
    </r>
    <r>
      <rPr>
        <sz val="13"/>
        <rFont val="Arial"/>
        <family val="2"/>
      </rPr>
      <t xml:space="preserve">
Durante o período de relato, todas as informações relacionadas a compliance</t>
    </r>
    <r>
      <rPr>
        <sz val="13"/>
        <color theme="1"/>
        <rFont val="Arial"/>
        <family val="2"/>
      </rPr>
      <t xml:space="preserve"> foram comunicadas regularmente ao Conselho de Administração (CA), o mais alto órgão de governança da empresa, em todas as Reuniões Ordinárias do Conselho (RCA). Essas preocupações são analisadas em detalhe, especialmente por meio da matriz de riscos corporativos, que constitui um dos principais instrumentos de supervisão estratégica.
Atualmente, a matriz de riscos apresenta um total de 25 riscos consolidados, que são monitorados e avaliados com base em critérios de impacto, probabilidade e controle. Entre esses, oito riscos foram priorizados devido à sua relevância para o cumprimento dos objetivos estratégicos, financeiros e operacionais da empresa. Esses riscos incluem riscos climáticos, riscos de incêndio, ambiental e financeiros, objeto de ampla discussão em nível do Conselho.</t>
    </r>
  </si>
  <si>
    <t xml:space="preserve"> [GRI 2-17]</t>
  </si>
  <si>
    <t xml:space="preserve"> Conhecimento coletivo do mais alto órgão de governança</t>
  </si>
  <si>
    <r>
      <t>O Conselho de Administração, o mais alto órgão de governança da empresa, estabeleceu como diretriz estratégica a realização de reuniões especiais e palestras temáticas conduzidas por especialistas renomados do mercado, a fim de aprofundar a análise de temas críticos ao negócio. Em 2024, as reuniões estratégicas do Conselho incluiram uma avaliação detalhada dos riscos climáticos e seus impactos nas operações, refletindo a necessidade de uma governança mais proativa e alinhada às tendências globais.
O tema de ESG (Environmental, Social, and Governance) foi incorporado como prioridade nas pautas do Conselho e nas Reuniões de Conselho de Administração (RCA), com a inclusão de discussões estruturadas sobre sustentabilidade, impacto ambiental e responsabilidade social. Esse tema passou a ser uma constante, reforçando o compromisso do órgão com a supervisão estratégica de riscos não financeiros e de oportunidades de longo prazo.
Complementarmente, os conselheiros, em um esforço individual de aprimoramento, têm investido em formações especializadas e cursos de capacitação voltados a ESG, riscos e sustentabilidade. Essas iniciativas são essenciais para elevar o nível técnico das decisões do Conselho, fortalecendo o papel de governança no monitoramento de impactos e na criação de valor sustentável para a empresa e seus stakeholders.
Os dados ESG (Environmental, Social, and Governance) da e</t>
    </r>
    <r>
      <rPr>
        <sz val="13"/>
        <rFont val="Arial"/>
        <family val="2"/>
      </rPr>
      <t>mpresa são organizados pela área Sustentabilidade,</t>
    </r>
    <r>
      <rPr>
        <sz val="13"/>
        <color theme="1"/>
        <rFont val="Arial"/>
        <family val="2"/>
      </rPr>
      <t xml:space="preserve"> na pessoa da Isadora Vilela. Essa área é responsável por consolidar informações estratégicas e operacionais relacionadas às práticas de sustentabilidade, governança e responsabilidade social, garantindo a integração dessas métricas nos processos de gestão e tomada de decisão.
</t>
    </r>
    <r>
      <rPr>
        <sz val="13"/>
        <color rgb="FFFFC000"/>
        <rFont val="Arial"/>
        <family val="2"/>
      </rPr>
      <t xml:space="preserve">
</t>
    </r>
    <r>
      <rPr>
        <b/>
        <sz val="13"/>
        <color rgb="FFEF8353"/>
        <rFont val="Arial"/>
        <family val="2"/>
      </rPr>
      <t>A área de sustentabilidade/ESG trabalha em estreita colaboração com outras áreas fundamentais, como Recursos Humanos (RH), Gerência de Governança, Compliance e área de Comunicação, bem como outros departamentos operacionais e estratégicos. Juntas, essas áreas organizam e monitoram os indicadores ESG, estruturando iniciativas voltadas à gestão de riscos ambientais, desenvolvimento social interno e externo, compliance regulatório e políticas de transparência</t>
    </r>
    <r>
      <rPr>
        <sz val="13"/>
        <color theme="1"/>
        <rFont val="Arial"/>
        <family val="2"/>
      </rPr>
      <t>.
Além disso, essa integração busca assegurar que a empresa esteja em conformidade com normativas e padrões internacionais de sustentabilidade, bem como alinhada às expectativas dos investidores, stakeholders e parceiros de</t>
    </r>
    <r>
      <rPr>
        <sz val="13"/>
        <rFont val="Arial"/>
        <family val="2"/>
      </rPr>
      <t xml:space="preserve"> negócios. A área de sustentabilidade</t>
    </r>
    <r>
      <rPr>
        <sz val="13"/>
        <color theme="1"/>
        <rFont val="Arial"/>
        <family val="2"/>
      </rPr>
      <t xml:space="preserve"> também é responsável pela elaboração de relatórios periódicos, que incluem a apresentação de métricas de impacto e resultados, tanto em nível interno (reuniões com a alta direção) quanto em nível externo (relatórios anuais e outras comunicações institucionais).
Com essa abordagem colaborativa e sistemática, a empresa fortalece sua capacidade de gerir os desafios e oportunidades relacionados a ESG, promovendo 
uma estratégia que agrega valor sustentável ao negócio.</t>
    </r>
  </si>
  <si>
    <t xml:space="preserve"> [GRI 2-18]</t>
  </si>
  <si>
    <r>
      <t>O Conselho de Administração, mais alto órgão de governança, foi avaliado em 2023 pela Korn Ferry de forma 100% independente. A Korn Ferry realiza avaliações de Conselhos de Administração com foco em fortalecer a governança, assegurar supervisão estratégica e promover alinhamento às melhores práticas globais. A análise abrange a estrutura e composição do Conselho, avaliando a diversidade de perfis, qualificação e equilíbrio entre conselheiros independentes, internos e externos. Também examina o desempenho da liderança, especialmente o presidente do Conselho, quanto à condução de reuniões e ao engajamento nas decisões estratégicas.
Outro ponto crítico é a supervisão da estratégia e dos riscos, garantindo o acompanhamento contínuo da performance organizacional, controle de riscos e alinhamento às metas estratégicas. A Korn Ferry avalia também a eficácia do Conselho em monitorar os impactos econômicos, ambientais e sociais da organização, incluindo metas de sustentabilidade, políticas de compliance e responsabilidade social.
Por fim, o relacionamento do Conselho com a alta gestão é analisado, destacando a comunicação e a supervisão do desempenho executivo, bem como o acompanhamento de planos de sucessão. O processo inclui feedbacks, educação continuada dos conselheiros e recomendações para melhorias, visando assegurar um Conselho de Administração eficaz, preparado para desafios estratégicos e atento aos impactos ESG.
O Conselho de Administração, com base nos resultados da avaliação realizada pela Korn Ferry, implementou uma série de medidas para fortalecer sua atua</t>
    </r>
    <r>
      <rPr>
        <sz val="13"/>
        <rFont val="Arial"/>
        <family val="2"/>
      </rPr>
      <t>ção, de acordo com as melhores práticas do mercado.</t>
    </r>
    <r>
      <rPr>
        <sz val="13"/>
        <color theme="1"/>
        <rFont val="Arial"/>
        <family val="2"/>
      </rPr>
      <t xml:space="preserve"> Entre as ações tomadas, houve a recomposição de posições, incluindo a incorporação de um especialista em Recursos Humanos e ESG.
Além disso, o Conselho reforçou pedidos relativos aos relatórios e comunicações enviados pela Diretoria, com uma reorganização do plano de trabalho, incluindo novos KPIs, para garantir maior alinhamento e supervisão das atividades estratégicas. Essas mudanças têm o objetivo de melhorar a eficiência do Conselho e o acompanhamento de questões críticas para a organização.
Novas medidas estão previstas para 2025, quando se encerra o mandato do atual Conselho de Administração, consolidando um processo de renovação e aprimoramento contínuo da governança.</t>
    </r>
  </si>
  <si>
    <t xml:space="preserve"> [GRI 2-19]</t>
  </si>
  <si>
    <t xml:space="preserve"> Políticas de remuneração</t>
  </si>
  <si>
    <r>
      <rPr>
        <b/>
        <sz val="13"/>
        <color theme="1"/>
        <rFont val="Arial"/>
        <family val="2"/>
      </rPr>
      <t>Remuneração Fixa e Variável</t>
    </r>
    <r>
      <rPr>
        <sz val="13"/>
        <color theme="1"/>
        <rFont val="Arial"/>
        <family val="2"/>
      </rPr>
      <t xml:space="preserve">
Cargos Operacionais, Administrativos e Coordenadores I recebem Salário Fixo conforme Tabela Salarial Melhoramentos e alinhados com Pesquisas de Mercado anuais + adicionais que podem ser por horas extras, periculosidade, insablubridade, horas de trabalho noturno. Em abril de 2024, pagamos a Participação nos Lucros e Resultados compatíveis aos  resultados entregues em todos os negócios referente ao ano de 2023. Há uma tabela por faixa salarial x base de premiação que varia de 0,50 a 1,50 salários. O potencial de atingimento para pagamento da PLR pode variar de 0% a 150%. Em 2024, seguindo os resultados de 2023, foram pagos em 125% para os negócios Florestais e Companhia Melhoramentos.
Diretores e CEO recebem remuneração variável de curto e longo prazo atreladas ao atingimento das metas financeiras da Melhoramentos, das unidades de negócio que são responsáveis e referente aos projetos relevantes entregues em proporções diferentes conforme o negócio (se é maduro, novos negócios ou áreas corporativas). Diretores e CEO também são elegíveis ao Incentivo de Longo Prazo (atrelado às metas de cinco anos).
</t>
    </r>
    <r>
      <rPr>
        <b/>
        <sz val="13"/>
        <color rgb="FFFF733A"/>
        <rFont val="Arial"/>
        <family val="2"/>
      </rPr>
      <t>Cargos de Coordenação II, Gerentes e Gerentes Executivos</t>
    </r>
    <r>
      <rPr>
        <sz val="13"/>
        <color theme="1"/>
        <rFont val="Arial"/>
        <family val="2"/>
      </rPr>
      <t xml:space="preserve">
Recebem salário fixo + Remuneração Variável composta por metas financeiras e múltiplos de salário. As metas são distribuídas entre resultado financeiro da empresa, da unidade de negócio e individuais com entregas e aderência à cultura. 
</t>
    </r>
    <r>
      <rPr>
        <b/>
        <sz val="13"/>
        <color rgb="FFFF733A"/>
        <rFont val="Arial"/>
        <family val="2"/>
      </rPr>
      <t>Cargos de Diretoria e CEO</t>
    </r>
    <r>
      <rPr>
        <sz val="13"/>
        <color theme="1"/>
        <rFont val="Arial"/>
        <family val="2"/>
      </rPr>
      <t xml:space="preserve">
Para os cargos de Diretoria e Presidente foi definido, além de salário fixo e incentivo de curto prazo, há pagamento de um Incentivo de Longo Prazo com metas financeiras para o prazo de 5 anos. 
</t>
    </r>
  </si>
  <si>
    <r>
      <rPr>
        <b/>
        <sz val="13"/>
        <color theme="1"/>
        <rFont val="Arial"/>
        <family val="2"/>
      </rPr>
      <t>Bônus de atração ou pagamentos de incentivos ao recrutamento</t>
    </r>
    <r>
      <rPr>
        <sz val="13"/>
        <color theme="1"/>
        <rFont val="Arial"/>
        <family val="2"/>
      </rPr>
      <t xml:space="preserve">
Podem ser decididos em Diretoria o pagamento de Hiring Bônus no momento de contratação. Em 2024 não foram pagos bônus em recrutamento. 
</t>
    </r>
    <r>
      <rPr>
        <b/>
        <sz val="13"/>
        <color theme="1"/>
        <rFont val="Arial"/>
        <family val="2"/>
      </rPr>
      <t>Pagamento por Rescisão</t>
    </r>
    <r>
      <rPr>
        <sz val="13"/>
        <color theme="1"/>
        <rFont val="Arial"/>
        <family val="2"/>
      </rPr>
      <t xml:space="preserve">
As rescisões podem ser por término de contrato, sem justa causa ou por pedido de demissão. O cálculo é feito pela ADP - Sistema Terceirizado de Folha de Pagamento e conferido pela equipe da Melhoramentos de Folha de Pagamento. Os prazos são cumpridos rigorosamente conforme a legislação local aplicável. 
</t>
    </r>
    <r>
      <rPr>
        <b/>
        <sz val="13"/>
        <color theme="1"/>
        <rFont val="Arial"/>
        <family val="2"/>
      </rPr>
      <t>Devolução de Bônus ou Incentivos</t>
    </r>
    <r>
      <rPr>
        <sz val="13"/>
        <color theme="1"/>
        <rFont val="Arial"/>
        <family val="2"/>
      </rPr>
      <t xml:space="preserve">
Nos casos de um alto investimento à educação de um colaborador, é firmado um Acordo para esse investimento e garantia do emprego por um prazo determinado, após a conclusão do curso. </t>
    </r>
  </si>
  <si>
    <t xml:space="preserve"> [GRI 2-20]</t>
  </si>
  <si>
    <t>A remuneração da Alta Liderança é discutida e deliberada nas reuniões do Conselho de Administração, embasadas em estudos de mercado ou análises de consultorias independentes especializadas em remuneração. 
Para a remuneração geral dos colaboradores, a Melhoramentos adota uma Tabela Salarial com grupos salariais de acordo com a complexidade de cada cargo. Os salários podem estar entre 80% - 100% - 120% de cada faixa. Anualmente recebemos pesquisas salariais de consultorias externas indenpendentes para adquação dos salários e faixas salariais. 
O Comitê de Pessoas tem participação na estratégia de remununeração e benefícios da Melhoramentos. Alguns exemplos: validação do programa de remuneração variável de curto prazo para os Executivos, desenho do programa de incentivo de longo prazo para os Executivos, propostas de redesenhos de benefícios como seguro de vida, previdência privada, veículos, etc.</t>
  </si>
  <si>
    <t xml:space="preserve"> [GRI 2-23]</t>
  </si>
  <si>
    <t xml:space="preserve"> Compromissos de política</t>
  </si>
  <si>
    <r>
      <t xml:space="preserve">Nosso Código de Ética e Conduta orienta e estabelece as diretrizes corporativas da Companhia Melhoramentos de São Paulo e todas as suas subsidiárias, afiliadas e controladas. As regras deste Código abrangem igualmente qualquer pessoa relacionada à Melhoramentos, tais como acionistas, membros do Conselho de Administração e seus comitês de assessoramento, diretores, colaboradores (fixos ou temporários) e qualquer pessoa física ou jurídica que de alguma forma se relacione com a companhia, inclusive terceiros.
Este Código é periodicamente revisto e atualizado (no mínimo a cada dois anos) cabendo ao Conselho de Administração sua aprovação. A liderança da Melhoramentos e o Comitê de Ética devem zelar pela aplicação das diretrizes desse Código, que estabelece, entre outros conceitos, a observação aos direitos humanos, bem como oferece mecanismos para defesa para apurar sua observação e canais de denuncia no caso de suspeita de infração às suas disposições.
A Melhoramentos realiza anualmente treinamentos mandatórios a todos os colaboradores. Fornecedores também precisam aderir ao Código de Ética e Conduta, assim como à Política Socioambiental de Fornecedores por meio de cláusula espeífica em contrato
Determinados fornecedores também necessitam aderir ao código de ética e contuda e à Política Sociomabiental de Fornecedores. Por fim, os contratos possuem cláusula que remete à obrigação de observação do Código de Ética e Conduta.
</t>
    </r>
    <r>
      <rPr>
        <b/>
        <sz val="13"/>
        <color theme="1"/>
        <rFont val="Arial"/>
        <family val="2"/>
      </rPr>
      <t xml:space="preserve">
</t>
    </r>
  </si>
  <si>
    <t xml:space="preserve">Clique para acessar nossa página de Compliance </t>
  </si>
  <si>
    <t xml:space="preserve"> [GRI 2-22]</t>
  </si>
  <si>
    <t>Há quatro anos, realizamos uma profunda reavaliação dos valores e da cultura organizacional da Melhoramentos, buscando definir nosso propósito e alinhar a empresa com as demandas e os desafios do futuro. Esse trabalho confirmou a visão de que a sustentabilidade sempre fez parte da nossa história e que a transformação necessária para nos tornarmos uma companhia melhor combina, nosso legado com uma visão voltada para um futuro ainda mais sustentável.  
No aspecto social, já temos uma tradição de longa data ligada à educação com o apoio da Escola Rural Particular Alice Weiszflog, em Camanducaia (MG). Além disso, somos presentes nas comunidades próximas às nossas operações e realizamos iniciativas que demonstram nosso compromisso com as localidades em que atuamos. Por esse motivo, em 2022, o tema Ambiental, Social e Governança (ESG, na sigla em inglês) foi definido como uma prioridade estratégica para a empresa. Neste contexto, destacamos a nossa governança, pois entendemos que a sustentabilidade está intrinsecamente ligada à governança e às pessoas, e sabemos que não é possível falar desse assunto em uma empresa sem considerar tais aspectos.
Essa é uma integração essencial para que o tema se concretize em ações realmente efetivas.A gestão da empresa promove uma cultura de atenção e valorização das pessoas, criando um sistema de comunicação eficiente e promovendo programas de engajamento dos colaboradores com o meio ambiente, suas famílias e a educação. Nosso compromisso social já tem uma história sólida, e continuaremos a nos dedicar às comunidades e às pessoas com as quais trabalhamos. 
No que diz respeito ao meio ambiente, temos uma grande preocupação com o impacto de nossas operações e estamos constantemente buscando alternativas para que nossas fibras estejam alinhadas com os propósitos do mundo atual, como embalagens renováveis e biodegradáveis. Temos recebido um retorno muito positivo de potenciais clientes sobre essa iniciativa e a tecnologia que estamos implementando no Brasil. 
Definimos uma linha estratégica para cada um dos nossos negócios, como a busca por soluções sustentáveis na indústria de fibras e o desenvolvimento de projetos imobiliários alinhados com nosso propósito. A Editora também passou por transformações significativas, com a ampliação do portfólio com projetos literários digitais e um trabalho intenso para aumento da eficiência.
Estamos comprometidos em alcançar nossos objetivos e levar a Melhoramentos a um patamar ainda mais elevado,temos uma visão de longo prazo para a empresa e estamos preparados para enfrentar os desafios que surgirem ao longo do caminho. Acreditamos que, com nosso propósito sólido, uma cultura forte e uma estratégia bem definida, seremos bem-sucedidos. Ademais, com a nova unidade de negócios voltada para a produção de embalagens renováveis e compostáveis, que será inaugurada em 2025, confirmamos nosso compromisso com o planeta, com embalagems compostáveis.</t>
  </si>
  <si>
    <t>Nossos Valores</t>
  </si>
  <si>
    <t>_Colaboramos para ampliar possibilidades
_Inspiramos confiança agindo com integridade
_Temos paixão por fazer acontecer
_Valorizamos quem impulsiona o futuro</t>
  </si>
  <si>
    <t xml:space="preserve"> [GRI 2-24]</t>
  </si>
  <si>
    <t xml:space="preserve"> Incorporação de compromissos de política</t>
  </si>
  <si>
    <r>
      <rPr>
        <sz val="13"/>
        <color rgb="FF000000"/>
        <rFont val="Arial"/>
        <family val="2"/>
      </rPr>
      <t xml:space="preserve">A organização possui, para cada uma de suas atividades-chave, políticas e procedimentos específicos em que estão detalhadas as condutas esperadas, fazendo-se sempre referência ao Código de Ética e Conduta. Cada colaborador possui uma descrição de cargo específico, onde são definidas suas responsabilidades, inclusive em relação à supervisão e treinamento de suas equipes, bem como sua obrigação de cumprir com as políticas e treinamentos.  
A estratégia da empresa é definida com base nos compromissos que devem ser assumidos para garantir aderência aos mais altos princípios ESG, nos termos de seu Estatuto Social, Regimentos do Conselho de Administração e seus Comitês. Todo assunto trazido ao Conselho de Administração é analisado desde uma perspectiva ESG. O Conselho de Administração é responsável por aprovar as políticas da empresa, que são desenvolvidas e escritas, também, desde um ponto de vista ESG. 
Os procedimentos, definidos pela Diretoria, incorporam em sua redação e nos treinamentos as mesmas métricas e princípios gerais definidos pelo Conselho e Diretoria. O Plano Everest (planejamento estratégico da empresa, que prevê as ações estratégicas para manter o que temos e para crescer nos negócios atuais e em novos negócios), foi concebido e implementado também com base nos princípios ESG. 
   </t>
    </r>
    <r>
      <rPr>
        <b/>
        <sz val="14"/>
        <color rgb="FFEF8353"/>
        <rFont val="Arial"/>
        <family val="2"/>
      </rPr>
      <t>Uma das métricas para definição de remuneração variável de curto prazo da alta liderança é o engajamento das equipes, atrelados ao S do ESG.</t>
    </r>
    <r>
      <rPr>
        <sz val="13"/>
        <color rgb="FF000000"/>
        <rFont val="Arial"/>
        <family val="2"/>
      </rPr>
      <t xml:space="preserve">   
A empresa tem políticas que cuidam também de suas relações de negócios com seus fornecedores e demais stakeholders, como o Código de Responsabilidade Socioambiental para Fornecedores, Código de Ética e Conduta, Política Anticorrupção para Contratação e Análise de Conformidade de Terceiros, etc. Nossos colaboradores são treinados para entender o conteúdo dessas políticas e aplica-las em todas as suas relações com os demais stakeholders. 
Todos os colaboradores, ao assumirem seu posto, são treinados com base no Código de Ética e Conduta e demais políticas relevantes para sua área de atuação. Anualmente, ou quando as políticas são atualizadas, novos treinamentos são realizados. Cada gestor, em relação à sua equipe, também organiza treinamentos específicos, com base nos compromissos estratégicos da empresa. De maneira mais geral, cada colaborador tem um PDI onde, também anualmente, são definidos treinamentos e formações que podem ajudá-lo em sua performance e também, na aderência à cultura e compromissos da empresa. </t>
    </r>
  </si>
  <si>
    <t>Clique aqui para acessar nossas políticas</t>
  </si>
  <si>
    <t xml:space="preserve"> [GRI 2-25]</t>
  </si>
  <si>
    <r>
      <t xml:space="preserve">A Melhoramentos tem suas atividades, processos e políticas desenhados de forma a promover a prevenção, detecção e reparação de impactos negativos. Qualquer tipo de impacto negativo identificado é tratado imediatamente pelos gestores da área responsável, sob supervisão da Diretoria, por meio de medidas imediatas e planos de ação específicos, adaptados à gravidade da situação concreta. 
Após controle dos impactos negativos, a questão é estudada pelas áreas para promover medidas de prevenção, atualizar processos e políticas, conduzir treinamentos e implementar controles, prevenindo a ocorrência de situações similares. Importante frisar que adotamos o modelo de </t>
    </r>
    <r>
      <rPr>
        <b/>
        <sz val="13"/>
        <color theme="1"/>
        <rFont val="Arial"/>
        <family val="2"/>
      </rPr>
      <t>Três Linhas de Defesa do COSO</t>
    </r>
    <r>
      <rPr>
        <sz val="13"/>
        <color theme="1"/>
        <rFont val="Arial"/>
        <family val="2"/>
      </rPr>
      <t xml:space="preserve"> (Committee of Sponsoring Organizations of the Treadway Commission), o controle da gerência é a primeira linha de defesa no gerenciamento de riscos e impactos negativos, as diversas funções de controle de riscos e supervisão de conformidade estabelecidas pela Diretoria (área de Compliance, Diretoria Jurídica) são a segunda linha de defesa e a avaliação independente é a terceira, como por exemplo, a avaliação da nossa auditoria independente (Grant Thornton) e auditoria para a Certificação do FSC (Forest Stewardship Council) que é o selo de Manejo Sustentável.
O Canal de Denúncias permite que denúncias sejam feitas na modalidade anônima, segundo melhores práticas do mercado. A abordagem é feita conforme a Política de Apuração de Denúncias e Consultas, seguindo, também, as melhores práticas de mercado, garantindo celeridade, imparcialidade, confidencialidade, não retaliação a denunciantes de boa-fé, objetividade e registro dos casos. Os resultados das investigações eventualmente conduzidas são tratados conforme definido na legislação e normativos internos e, quando necessário, medidas de urgência podem ser tomadas. Os demais processos utilizados pela empresa são aqueles previstos em lei, como os Termos de Ajustamento de Conduta e similares. 
No momento do recebimento de queixas/denúncias e também no momento das apurações, durante as entrevistas exploratórias finais, o procedimento adotado pela empresa é sempre o de pedir um feedback do denunciante em relação à experiência de utilização dos mecanismos e como podemos melhora-los. Durante os treinamentos para utilização dos canais de denúncias, os responsáveis também resolvem dúvidas e recebem dicas e observações sobre as experiências dos colaboradores e demais stakeholders. Outro momento de receber opiniões e depoimento dos colaboradores é no evento chamado "Café com CEO" e "RH na Escuta", em que um número reduzido de colaboradores é chamado para, num ambiente de absoluta segurança psicológica, trazer suas questões, reclamações e sugestões de melhoria. As politicas e mecanismos de queixas são revisados anualmente, e todos os feedbacks e opiniões trazidos pelos colaboradores são consolidados e consultados no momento de revisão. Neste sentido, </t>
    </r>
    <r>
      <rPr>
        <sz val="13"/>
        <rFont val="Arial"/>
        <family val="2"/>
      </rPr>
      <t xml:space="preserve">todo o Canal de Denúncia é terceirizado pela Contato Seguro.  </t>
    </r>
    <r>
      <rPr>
        <sz val="13"/>
        <color theme="1"/>
        <rFont val="Arial"/>
        <family val="2"/>
      </rPr>
      <t xml:space="preserve">
A organização controla o número, natureza e tipo de ocorrências relatadas, para entender como o número diminui ou aumenta com o tempo e para entender se os processos e medidas tomadas anteriormente contribuiram para dimunuição das queixas/denúncias. O número e natureza das denúncias/queixas é, também, comparado com informações gerais da industria, para entendermos e endereçar, se for o caso, possíveis discrepâncias. </t>
    </r>
  </si>
  <si>
    <t xml:space="preserve"> [GRI 2-26]</t>
  </si>
  <si>
    <t>Na Melhoramentos, os líderes são capacitados para atender às principais demandas e esclarecer dúvidas de suas equipes em relação à implementação e ao cumprimento das políticas e práticas da empresa. Eles são a primeira referência para os colaboradores e parceiros externos, orientando-os a agir em conformidade com o Código de Ética e Conduta. Além disso, o Código prevê a possibilidade de solicitação de suporte ao Comitê de Ética, em casos que demandem orientação adicional. Para aqueles que preferirem externar suas preocupações de forma anônima, a empresa dispõe de um Canal de Denúncia terceirizado e independente, alinhado às melhores práticas de mercado.
Todas as instruções detalhadas podem ser encontradas no Código de Ética e Conduta, nas páginas 31 e 32, conforme a versão atualizada em junho e dezembro de 2024.</t>
  </si>
  <si>
    <t>Clique aqui para acessar o Código de Ética</t>
  </si>
  <si>
    <t xml:space="preserve"> [GRI 2-28]</t>
  </si>
  <si>
    <t xml:space="preserve">Rede Brasil do Pacto Global - https://www.pactoglobal.org.br/
Selo WOB - https://wobwomenonboard.com/  
Associação Brasileira Técnica de Celulose e Papel (ABTCP) - https://www.abtcp.org.br/
Associação Indústria Brasileira de Árvores (Ibá) - https://iba.org/
Centro das indústrias do Estado de São Paulo - https://www.ciesp.com.br/
Instituto de Pesquisas e Estudos Florestais (IPEF) - https://www.ipef.br/
Associação Brasileira das Companhias Abertas (Abrasca) - https://www.abrasca.org.br/
Associação Brasileira de Difusão do Livro (ABDL) - https://abdl.com.br/
Câmara Brasil-Alemanha - https://www.ahkbrasilien.com.br/
Câmara Brasileira do Livro (CBL) - https://www.cbl.org.br/
Associação Nacional de Livrarias (ANL) - https://www.anl.org.br/v1/
Associação Brasileira de Direitos Reprográficos (ABDR) - http://www.abdr.org.br/site/
Instituto de Negócios Familiares (The Family Business Network) - https://fbn-br.org.br/
</t>
  </si>
  <si>
    <t xml:space="preserve"> [GRI 2-30]</t>
  </si>
  <si>
    <t>100% dos colaboradores CLT da Melhoramentos são cobertos pelos acordos coletivos de negociação coletiva, conforme categoria. 
Do total de empregados em tempo parcial e integral, conselheiros, temporários, estagiários e aprendizes, 94% são cobertos pelas negociações coletivas sindicais.</t>
  </si>
  <si>
    <t xml:space="preserve"> [GRI 203-1]</t>
  </si>
  <si>
    <t xml:space="preserve"> Investimentos em infraestrutura e apoio a serviços</t>
  </si>
  <si>
    <t xml:space="preserve">Buscamos impactar positivamente as comunidades onde atuamos, seja promovendo a cidadania, seja investindo no desenvolvimento social e na qualidade de vida da população. Presente nas proximidades da cidade de Monte Verde, na região de Camanducaia (MG), e em mais de 40% do território de Caieiras (SP). A Melhoramentos realiza projetos sociais com as comunidades, gerando renda e colaborando com a preservação do meio ambiente local. </t>
  </si>
  <si>
    <r>
      <rPr>
        <b/>
        <sz val="16"/>
        <color rgb="FF0B6520"/>
        <rFont val="Arial"/>
        <family val="2"/>
      </rPr>
      <t xml:space="preserve">Escola Particular Alice Weiszflog
</t>
    </r>
    <r>
      <rPr>
        <sz val="13"/>
        <color rgb="FF000000"/>
        <rFont val="Arial"/>
        <family val="2"/>
      </rPr>
      <t xml:space="preserve">
Fundada em 1948 e administrada pela Melhoramentos em parceria com a Prefeitura Municipal de Camanducaia desde 1999, a escola foi inicialmente pensada para atender aos filhos de colaboradores da Companhia. Com o passar dos anos, a empresa ampliou o atendimento e passou a oferecer o Ensino Fundamental completo, gratuito e de qualidade a cerca de 207 alunos anualmente. Desde sua fundação, mais de 10 mil estudantes passaram pela escola. A Melhoramentos investe anualmente cerca de R$1 milhão com o projeto.</t>
    </r>
  </si>
  <si>
    <r>
      <rPr>
        <b/>
        <sz val="16"/>
        <color rgb="FFEF8353"/>
        <rFont val="Arial"/>
        <family val="2"/>
      </rPr>
      <t xml:space="preserve">Projeto Melhor Mel
</t>
    </r>
    <r>
      <rPr>
        <sz val="13"/>
        <color rgb="FF000000"/>
        <rFont val="Arial"/>
        <family val="2"/>
      </rPr>
      <t xml:space="preserve">
Desde 2011, as áreas da Fazenda Levantina são abertas para o projeto Melhor Mel, no qual apicultores da região 
instalam seus apiários nas áreas da empresa, com o devido acompanhamento dos nossos colaboradores. 
Ao todo, oito apicultores fazem parte do Projeto. </t>
    </r>
  </si>
  <si>
    <r>
      <rPr>
        <b/>
        <sz val="16"/>
        <color rgb="FF0B6520"/>
        <rFont val="Arial"/>
        <family val="2"/>
      </rPr>
      <t xml:space="preserve">Projeto Cata do Pinhão
</t>
    </r>
    <r>
      <rPr>
        <sz val="13"/>
        <color rgb="FF000000"/>
        <rFont val="Arial"/>
        <family val="2"/>
      </rPr>
      <t xml:space="preserve">
A comunidade participa da Cata do Pinhão nas reservas da Companhia na Unidade Levantina, em Camanducaia (MG). O alimento é usado para consumo das famílias ou comercializado pelos próprios catadores nas cidades do entorno. Para a realização segura da Cata do Pinhão, os interessados fazem um cadastro prévio no setor administrativo da companhia e, em seguida, recebem EPIs e orientações de segurança. Em 2024, 40 pessoas participaram do projeto e coletaram aproximadamente 20 toneladas de pinhão - representando cerca de R$ 60.000,00 de receita (renda extra média de R$1.500,00 por pessoa). </t>
    </r>
  </si>
  <si>
    <r>
      <rPr>
        <b/>
        <sz val="16"/>
        <color rgb="FFEF8353"/>
        <rFont val="Arial"/>
        <family val="2"/>
      </rPr>
      <t>Casa Melhoramentos</t>
    </r>
    <r>
      <rPr>
        <sz val="13"/>
        <color theme="1"/>
        <rFont val="Arial"/>
        <family val="2"/>
      </rPr>
      <t xml:space="preserve">
Espaço cultural na região oeste de São Paulo que conta com áreas de convivência, salas destinadas ao coworking, auditório para até 80 pessoas e dois amplos espaços de aproximadamente 800m² cada, disponíveis no térreo e no terceiro andar do prédio, designados à realização de eventos variados.</t>
    </r>
  </si>
  <si>
    <r>
      <rPr>
        <b/>
        <sz val="16"/>
        <color rgb="FF0B6520"/>
        <rFont val="Arial"/>
        <family val="2"/>
      </rPr>
      <t xml:space="preserve">Apoio a Orquestra Filarmônica de Caieiras
</t>
    </r>
    <r>
      <rPr>
        <sz val="13"/>
        <color rgb="FF000000"/>
        <rFont val="Arial"/>
        <family val="2"/>
      </rPr>
      <t xml:space="preserve">
Apoio financeiro cultural a Orquestra Filarmônica de Caieiras, que vem trabalhando para aproximar a música da comunidade por meio de apresentações gratuitas na região e em escolas municipais, democratizando o acesso a cultura. A Melhoramentos investe cerca de R$120.000,00 anualmente no projeto.</t>
    </r>
  </si>
  <si>
    <r>
      <rPr>
        <b/>
        <sz val="16"/>
        <color rgb="FFF08456"/>
        <rFont val="Arial"/>
        <family val="2"/>
      </rPr>
      <t xml:space="preserve">EcoMelhor
</t>
    </r>
    <r>
      <rPr>
        <sz val="13"/>
        <color rgb="FF000000"/>
        <rFont val="Arial"/>
        <family val="2"/>
      </rPr>
      <t xml:space="preserve">
Tem como objetivo principal incentivar e aprimorar o conhecimento e conscientização quanto aos temas ambientais para as crianças, adolescentes, professores e comunidade do entorno. Em 2024, o tema trabalhado foi “As árvores e o equilíbrio climático, conhecer para preservar”, em que os alunos puderam aprender sobre o impacto positivo das árvores sobre o clima, do ponto de vista da biodiversidade e na mitigação das mudanças climáticas. Em outubro, o mesmo tema foi abordado em oficinas gratuitas para professores dos municípios de Caieiras (SP), Camanducaia (MG) e Bragança Paulista (SP). </t>
    </r>
  </si>
  <si>
    <r>
      <rPr>
        <b/>
        <sz val="16"/>
        <color rgb="FF0B6520"/>
        <rFont val="Arial"/>
        <family val="2"/>
      </rPr>
      <t xml:space="preserve">Programa Melhor Ação
</t>
    </r>
    <r>
      <rPr>
        <sz val="13"/>
        <color rgb="FF000000"/>
        <rFont val="Arial"/>
        <family val="2"/>
      </rPr>
      <t xml:space="preserve">
Em 2024, o Conselho de Administração da Melhoramentos fez a doação de R$ 214 mil reais para o programa. Com o apoio da Editora, foram entregues kits e livros para escolas afetadas no Rio Grande do Sul. Durante o ano, o grupo também realizou a tradicional Campanha do Agasalho. </t>
    </r>
  </si>
  <si>
    <r>
      <rPr>
        <b/>
        <sz val="16"/>
        <color rgb="FF0B6520"/>
        <rFont val="Arial"/>
        <family val="2"/>
      </rPr>
      <t xml:space="preserve">Preservação das Áreas de Alto Valor de Conservação
</t>
    </r>
    <r>
      <rPr>
        <sz val="13"/>
        <color rgb="FF000000"/>
        <rFont val="Arial"/>
        <family val="2"/>
      </rPr>
      <t xml:space="preserve">
Em 2024, conduzimos um estudo para atualização da caracterização das Áreas de Alto Valor de Conservação (AAVCs). O processo de avaliação das AAVCs considerou os critérios estabelecidos pelo FSC® e contou com investigações em campo, entrevistas e consulta pública às partes interessadas. Como resultado, identificou-se quatro localidades de AAVCs: três na Unidade de Levantina, denominados Poncianos (AAVC 1, 2 e 6) Selados (AAVC 1, 2 e 6) e Alto do Pinho (AAVC 1 e 2), com área de 3.703,36 hectares; e uma na Unidade de Caieiras, denominado Fornos de Cal (AAVC 6), com área de 0,70 hectares. Para manutenção das AAVCs, programas e ações são implantados pela empresa e fazem com que as áreas sejam devidamente manejadas e os atributos sejam mantidos ou até mesmo aumentados.
Em resumo, foram consideradas AAVCs pelos seguintes aspectos:
</t>
    </r>
    <r>
      <rPr>
        <b/>
        <sz val="13"/>
        <color rgb="FF000000"/>
        <rFont val="Arial"/>
        <family val="2"/>
      </rPr>
      <t xml:space="preserve">AAVC 1 (Diversidade de espécies - Concentrações de diversidade biológica incluindo espécies endêmicas, raras, ameaçadas ou em perigo de extinção)
</t>
    </r>
    <r>
      <rPr>
        <sz val="13"/>
        <color rgb="FF000000"/>
        <rFont val="Arial"/>
        <family val="2"/>
      </rPr>
      <t xml:space="preserve">Poncianos, Selado e Alto do Pinho: em área de 3.703,36 hectares, formam fragmentos de grande relevância a conservação devido a diversidade das espécies de fauna observadas nos levantamentos realizados nos monitoramentos, incluindo espécies ameaçadas que desempenham um papel importante ao ecossistema;
</t>
    </r>
    <r>
      <rPr>
        <b/>
        <sz val="13"/>
        <color rgb="FF000000"/>
        <rFont val="Arial"/>
        <family val="2"/>
      </rPr>
      <t xml:space="preserve">AAVC 2 (Ecossistemas e mosaicos em nível de paisagem)
</t>
    </r>
    <r>
      <rPr>
        <sz val="13"/>
        <color rgb="FF000000"/>
        <rFont val="Arial"/>
        <family val="2"/>
      </rPr>
      <t xml:space="preserve">Poncianos, Selado e Alto do Pinho: com a mesma extensão da AAVC 1, consistem em uma área de floresta nativa bem conservada, numa região onde formam um mosaico de ecossistema a nível de paisagem, suficiente para a preservação de populações viáveis de espécies da mata atlântica e de outros valores ambientais, como a proteção dos recursos hídricos.
</t>
    </r>
    <r>
      <rPr>
        <b/>
        <sz val="13"/>
        <color rgb="FF000000"/>
        <rFont val="Arial"/>
        <family val="2"/>
      </rPr>
      <t xml:space="preserve">
AAVC 6 (Valores culturais)
</t>
    </r>
    <r>
      <rPr>
        <sz val="13"/>
        <color rgb="FF000000"/>
        <rFont val="Arial"/>
        <family val="2"/>
      </rPr>
      <t>Poncianos e Selado: em área de 3.427,38 hectares, apresentam serviços ecossistêmicos de Educação e Recreação e sua utilização possui relevância significativa regional, de forma ecológica e econômica da comunidade local, no distrito de Monte Verde, que é fundamentada no turismo.
Fornos de Cal: em área de 0,70 hectares, possui um relevante valor histórico local e regional, e ainda prestam serviços educacional e recreativo a comunidade local. Além disso, esses fornos serviram de inspiração para o nome da localidade, Caieiras.</t>
    </r>
  </si>
  <si>
    <r>
      <rPr>
        <b/>
        <sz val="16"/>
        <color rgb="FFF08456"/>
        <rFont val="Arial"/>
        <family val="2"/>
      </rPr>
      <t xml:space="preserve">Biblioteca Comunitária Alfried Theodor Weiszflog
</t>
    </r>
    <r>
      <rPr>
        <sz val="13"/>
        <color rgb="FF000000"/>
        <rFont val="Arial"/>
        <family val="2"/>
      </rPr>
      <t xml:space="preserve">
Localizada na Fazenda Levantina, em Camanducaia (MG), a biblioteca conta com um acervo de mais de cinco mil livros 
e tem como  objetivo ampliar o acesso à cultura para a comunidade do entorno, incentivar a leitura, promover o acesso 
ao acervo de livros da editora Melhoramentos, além de servir de apoio à Escola Alice Weiszflog. Em 2024, contabilizamos 3.699 empréstimos de livros, aumento de 51% comparado a 2023. </t>
    </r>
  </si>
  <si>
    <r>
      <rPr>
        <b/>
        <sz val="16"/>
        <color rgb="FF0B6520"/>
        <rFont val="Arial"/>
        <family val="2"/>
      </rPr>
      <t xml:space="preserve">Cidadania ao Pé da Letra
</t>
    </r>
    <r>
      <rPr>
        <sz val="12"/>
        <color rgb="FF000000"/>
        <rFont val="Arial"/>
        <family val="2"/>
      </rPr>
      <t xml:space="preserve">
</t>
    </r>
    <r>
      <rPr>
        <sz val="13"/>
        <color rgb="FF000000"/>
        <rFont val="Arial"/>
        <family val="2"/>
      </rPr>
      <t xml:space="preserve">A campanha, que revertia parte dos recursos apurados com a venda dos dicionários Michaelis da linha escolar Português, Inglês e Espanhol para projetos educacionais, sociais, ambientais, de saúde, entre outros, foi descontinuada em meados de 2024 devido à revisão estratégia da Editora. </t>
    </r>
  </si>
  <si>
    <t xml:space="preserve"> [GRI 203-2]</t>
  </si>
  <si>
    <t xml:space="preserve">
Como exemplos de impactos econômicos indiretos, temos o desenvolvimento de regiões periféricas, como Caieiras, o desenvolvimento da economia local em Camanducaia, o desenvolvimento da cultura por meio dos produtos da Editora, além da preservação ambiental, uma vez que as atividades da unidade Florestal seguem padrões rígidos FSC. 
Também trabalhamos o desenvolvimento por meio da educação com a Escola Rural Particular Alice Weiszflog e o projeto EcoMelhor, bem como impactos sociais com os projetos Cata do Pinhão e Melhor Mel (203-1).</t>
  </si>
  <si>
    <t xml:space="preserve"> [GRI 204-1]</t>
  </si>
  <si>
    <t>Compras locais</t>
  </si>
  <si>
    <t>Percentual do orçamento de compras utilizado em unidades operacionais importantes que é gasto com fornecedores locais (tais como o percentual de produtos e serviços comprados localmente).</t>
  </si>
  <si>
    <t xml:space="preserve">O entendimento de fornecedor local é aquele que se encontra até 300km da unidade onde é contratado. As unidades contatantes são Melhoramentos Florestal (compreende a operação de venda de madeira e fibra), Editora, CMSP (Holding, Altea e Novos Negócios) e Biona. 
Em 2024 houve um aumento significativo de compras internacionais em razão da implantação da nova fábrica, no qual o maquinário foi importado. </t>
  </si>
  <si>
    <t>Locais</t>
  </si>
  <si>
    <t>Outros países</t>
  </si>
  <si>
    <t xml:space="preserve">  [SASB RR-PP-430a.1_RR-PP-430a.2]</t>
  </si>
  <si>
    <t>Percentual de matérias-primas a base de madeira certificadas para um padrão de compra responsável</t>
  </si>
  <si>
    <t xml:space="preserve"> Peso e percentual de matérias-primas a base de madeira certificadas para um padrão de compra responsável</t>
  </si>
  <si>
    <t>Peso das matérias-primas a base de fibra de madeira certificadas</t>
  </si>
  <si>
    <t>% de matérias-primas a base de fibra de madeira certificadas</t>
  </si>
  <si>
    <r>
      <rPr>
        <b/>
        <sz val="48"/>
        <color rgb="FFF5885F"/>
        <rFont val="Arial"/>
        <family val="2"/>
      </rPr>
      <t>100%</t>
    </r>
    <r>
      <rPr>
        <b/>
        <sz val="20"/>
        <color rgb="FFF5885F"/>
        <rFont val="Arial"/>
        <family val="2"/>
      </rPr>
      <t xml:space="preserve">
das matérias-primas
são certificadas</t>
    </r>
  </si>
  <si>
    <t>Percentual de matérias-primas a base de madeira certificadas por tipo de certificação</t>
  </si>
  <si>
    <t>100% das matérias-primas a base de madeira são certificadas FSC para manejo florestal e cadeia de custódia nos últimos 4 anos.</t>
  </si>
  <si>
    <t>Percentual de materiais a base de fibra de madeira sem certificação de terceira parte, mas que atenda a outros padrões de abastecimento de fibra (%)</t>
  </si>
  <si>
    <r>
      <t xml:space="preserve">A Melhoramentos </t>
    </r>
    <r>
      <rPr>
        <u/>
        <sz val="13"/>
        <color theme="1"/>
        <rFont val="Arial"/>
        <family val="2"/>
      </rPr>
      <t>não possui</t>
    </r>
    <r>
      <rPr>
        <sz val="13"/>
        <color theme="1"/>
        <rFont val="Arial"/>
        <family val="2"/>
      </rPr>
      <t xml:space="preserve"> materiais a base de fibra de madeira sem certificação nos últimos 4 anos</t>
    </r>
  </si>
  <si>
    <t>Percentual de materiais a base de fibra de madeira sem certificação de terceira parte por padrão de abastecimento</t>
  </si>
  <si>
    <t>Quantidade de fibras recicladas e recuperadas adquiridas (toneladas)</t>
  </si>
  <si>
    <t>A Melhoramentos não adquiriu fibras recicladas e recuperadas nos últimos 2 anos.</t>
  </si>
  <si>
    <t xml:space="preserve"> [GRI 205-1]</t>
  </si>
  <si>
    <t xml:space="preserve">Operações avaliadas quanto a riscos relacionados à corrupção </t>
  </si>
  <si>
    <t>Avaliação de Riscos</t>
  </si>
  <si>
    <t>Número total de operações</t>
  </si>
  <si>
    <t xml:space="preserve">Número total de operações avaliadas </t>
  </si>
  <si>
    <t>% de operações avaliadas</t>
  </si>
  <si>
    <r>
      <rPr>
        <b/>
        <sz val="13"/>
        <color rgb="FFEF8353"/>
        <rFont val="Arial"/>
        <family val="2"/>
      </rPr>
      <t xml:space="preserve">Riscos analisados no processo de avaliação de 2024: </t>
    </r>
    <r>
      <rPr>
        <sz val="13"/>
        <rFont val="Arial"/>
        <family val="2"/>
      </rPr>
      <t xml:space="preserve">não cumprimento da lei anticorrupção pelos stakeholders (colaboradores, fornecedores, clientes, prestadores de serviço, distribuidores), riscos oriundos de relacionamentos/operações com Pessoa Expostas Politicamente (PEPs), riscos oriundos de venda de livros para o governo, com exposição da companhia a eventuais processos públicos / risco de imagem).	</t>
    </r>
    <r>
      <rPr>
        <sz val="13"/>
        <color theme="1"/>
        <rFont val="Arial"/>
        <family val="2"/>
      </rPr>
      <t xml:space="preserve">			</t>
    </r>
  </si>
  <si>
    <t xml:space="preserve"> [GRI 205-2]</t>
  </si>
  <si>
    <t xml:space="preserve"> Comunicação e capacitação em políticas e procedimentos de combate à corrupção</t>
  </si>
  <si>
    <r>
      <t xml:space="preserve">Em 2023, a empresa começou a realizar treinamentos mensais de Compliance, tanto para novos colaboradores, como reciclagem anual para colaboradores antigos, tomando como base o "Código de Ética e Conduta", com ênfase em outras políticas específicas da empresa, dependendo do público, como "Política Relativa a Conflito de Interesses"; "Política de Apuração de Denúncias e Consultas"; "Política de Relacionamento Interpessoal". 
Em 2024, além das iniciativas já adotadas do ano anterior, a empresa atualizou suas principais políticas de Compliance (vide site Melhoramentos) e criou Repositório de Normativos na Intranet, contendo todos os normativos da empresa. As políticas atualizadas foram objeto do evento "Compliance Day", realizado em 28 de agosto de 2024, com projeção para todas as unidades da empresa. Também foi realizado um treinamento para fornecedores da Editora e da unidade Fibras&amp;Florestal.
Os treinamentos são adaptados ao público-alvo. Apesar de um mesmo material ser utilizado como base na maioria das apresentações, os responsáveis pelos treinamentos utilizam uma abordagem "taylor-made" para cada destinatário, sejam os membros da Brigada de Incêndio em Caieiras, sejam os parceiros externos da Editora. Nesse sentido, são identificados o perfil e questões mais relevantes para cada público alvo, e a pessoa encarregada pelo treinamento irá abordar esses pontos oralmente, no momento do treinamento, com utilização de exemplos e casos concretos, bem como colocar-se à disposição para esclarecer dúvidas e questionamentos específicos. 
</t>
    </r>
    <r>
      <rPr>
        <b/>
        <sz val="13"/>
        <color rgb="FFEF8353"/>
        <rFont val="Arial"/>
        <family val="2"/>
      </rPr>
      <t>Em 2024, mantivemos, em conjunto com a área de Comunicação, avisos/comunicações mensais sobre o Programa de Integridade e nosso Canal de Denúncias, que havíamos iniciado em 2023.</t>
    </r>
    <r>
      <rPr>
        <sz val="13"/>
        <color theme="1"/>
        <rFont val="Arial"/>
        <family val="2"/>
      </rPr>
      <t xml:space="preserve"> 																</t>
    </r>
  </si>
  <si>
    <r>
      <t>Número total e percentual de colaboradores, membros do órgão de governança e parceiros de negócios aos quais foram comunicados as políticas e os procedimentos de combate à corrupção adotados pela organização.</t>
    </r>
    <r>
      <rPr>
        <b/>
        <sz val="13"/>
        <color rgb="FFFFC000"/>
        <rFont val="Arial"/>
        <family val="2"/>
      </rPr>
      <t xml:space="preserve"> </t>
    </r>
  </si>
  <si>
    <t>Número de pessoas comunicadas</t>
  </si>
  <si>
    <t>Percentual de pessoas comunicadas</t>
  </si>
  <si>
    <t xml:space="preserve">Integrantes do órgão de governança </t>
  </si>
  <si>
    <t>Clique aqui para acessar 
nossas políticas</t>
  </si>
  <si>
    <t>Empregados (total)</t>
  </si>
  <si>
    <t>Presidência</t>
  </si>
  <si>
    <t>Direção</t>
  </si>
  <si>
    <t>Gerência</t>
  </si>
  <si>
    <t>Coordenação</t>
  </si>
  <si>
    <t>Especialistas</t>
  </si>
  <si>
    <t>Administrativo</t>
  </si>
  <si>
    <t>Técnico/Operacional</t>
  </si>
  <si>
    <t>Número total e percentual de empregados e membros do órgão de governança que receberam capacitação em combate à corrupção.</t>
  </si>
  <si>
    <t>Número de pessoas capacitadas</t>
  </si>
  <si>
    <t>Percentual de pessoas capacitadas</t>
  </si>
  <si>
    <t xml:space="preserve"> [GRI 205-3]</t>
  </si>
  <si>
    <t>Casos confirmados de corrupção e medidas tomadas</t>
  </si>
  <si>
    <t xml:space="preserve">Nos últimos três anos, a Melhoramentos não registrou nenhum caso de corrupção, não esteve envolvida em processos relacionados a esse tema e não identificou qualquer irregularidade entre seus parceiros de negócios que pudesse justificar a rescisão de contratos. Esse resultado positivo reflete o compromisso contínuo da empresa com a ética, a integridade e a conformidade com as melhores práticas de governança corporativa.
Como uma empresa de porte médio e com atuação consolidada no mercado, a Melhoramentos adota um posicionamento firme contra qualquer prática ilícita, reforçando sua cultura organizacional pautada na transparência e no cumprimento rigoroso das normas anticorrupção. Apesar do Brasil apresentar desafios no ambiente regulatório e corporativo, nosso histórico demonstra que a aplicação consistente de boas práticas de governança é eficaz na prevenção de irregularidades. Nosso compromisso com a ética vai além do mero cumprimento da legislação vigente, como a Lei Anticorrupção (Lei nº 12.846/2013). Trabalhamos ativamente junto aos nossos colaboradores para criar um ambiente de negócios íntegro e sustentável, minimizando riscos e fortalecendo a confiança de nossos stakeholders.
A inexistência de casos de corrupção na Melhoramentos não é fruto do acaso, mas sim de uma abordagem preventiva estruturada, que inclui:
A manutenção de um histórico sem casos de corrupção reforça a solidez do nosso programa de compliance e o impacto positivo das medidas adotadas. Ainda assim, a empresa continua buscando aprimorar seus processos preventivos. Em comparação com o ano anterior, o número de treinamentos realizados aumentou, abrangendo uma porcentagem maior de colaboradores e fortalecendo a conscientização interna. Realizamos o Compliance Day e um Dia de Treinamento especial para nossos Fornecedores.
A triagem de fornecedores está sendo aprimorada, incorporando novas ferramentas de análise de risco e reforçando o compliance na cadeia de suprimentos. Nosso canal de denúncias foi alterado para o Contato Seguro e todas as nossas políticas e procedimentos que compõem o Programa de Integridade foram revisados, para garantir maior acessibilidade e eficiência na resposta a eventuais relatos.
A Melhoramentos mantém uma postura vigilante e proativa na gestão de riscos relacionados à corrupção. Continuamos investindo em boas práticas de governança para garantir um ambiente de negócios ético e transparente, fortalecendo nossa reputação e o relacionamento de confiança com nossos stakeholders.			</t>
  </si>
  <si>
    <t xml:space="preserve">  [GRI 302-1, SASB RR-PP-130a.1]</t>
  </si>
  <si>
    <t xml:space="preserve">Consumo de energia dentro da organização </t>
  </si>
  <si>
    <t xml:space="preserve">A queda no consumo de energia em 2024 se deve à queda na produção. No ano, as fábricas da Melhoramentos operaram com 75% da capacidade, contra uma média de 92% dos anos anteriores. </t>
  </si>
  <si>
    <t>Consumo total de combustíveis dentro da organização oriundos de fontes não renováveis, inclusive os tipos de combustíveis usados (GJ)</t>
  </si>
  <si>
    <t>FONTES NÃO RENOVÁVEIS</t>
  </si>
  <si>
    <t>Gasolina</t>
  </si>
  <si>
    <t>litros</t>
  </si>
  <si>
    <t>Óleo Diesel</t>
  </si>
  <si>
    <t>CONSUMO DE ENERGIA (GJ)</t>
  </si>
  <si>
    <t>Eletricidade - comprada - mercado livre</t>
  </si>
  <si>
    <t>MWh</t>
  </si>
  <si>
    <t xml:space="preserve">  [GRI 302-4]</t>
  </si>
  <si>
    <t>FONTES</t>
  </si>
  <si>
    <t>Eletricidade - comprada - mercado livre (fábrica)</t>
  </si>
  <si>
    <t>Kw/h</t>
  </si>
  <si>
    <t>Eletricidade - do grid (escritórios, alojamento, escola)</t>
  </si>
  <si>
    <t>Gasolina (veículos, máquinas agricolas e equipamentos)</t>
  </si>
  <si>
    <t>m³</t>
  </si>
  <si>
    <t>Óleo diesel  (veículos, máquinas agricolas e gerador)</t>
  </si>
  <si>
    <t>GLP (gás de cozinha e empilhadeiras)</t>
  </si>
  <si>
    <t>kg</t>
  </si>
  <si>
    <t>Etanol (veículos)</t>
  </si>
  <si>
    <t>Biodiesel (% de biodisel no diesel)</t>
  </si>
  <si>
    <t>REDUÇÕES OBTIDAS</t>
  </si>
  <si>
    <t>Eletricidade (Diesel do gerador)</t>
  </si>
  <si>
    <t>Eletricidade (% de Biodisel no Diesel utilizado no gerador)</t>
  </si>
  <si>
    <t>GLP (Utilização em gás de cozinha e empilhadeiras)</t>
  </si>
  <si>
    <t xml:space="preserve"> [GRI 303-1]</t>
  </si>
  <si>
    <r>
      <t xml:space="preserve">A Melhoramentos reconhece a água como um recurso valioso e mantém um rigoroso controle das vazões de captação e lançamentos. Nossa unidade industrial recebe água superficial, captada do Rio Poncianos por meio de um canal de aproximadamente 70 metros e que opera por gravidade, e água subterrânea, extraída por bombeamento de um poço artesiano, ambas destinadas ao consumo industrial e humano.
Os efluentes sanitários e industriais gerados são tratados em uma Estação de Tratamento de Efluentes (ETE) e lançados no Rio Jaguari. A empresa realiza monitoramentos constantes da qualidade da água antes e após o ponto de lançamento, além do acompanhamento interno diário das etapas de tratamento. Caso algum parâmetro ultrapasse os limites legais, é acionado um plano de contingência que inclui o uso de uma lagoa de emergência, redução da produção e, se necessário, contratação de empresas especializadas para transporte e tratamento dos efluentes.
Nas demais unidades operacionais, a coleta e tratamento dos efluentes sanitários são realizados pelas concessionárias municipais, enquanto nas áreas rurais a empresa utiliza fossas sépticas. O setor florestal também é contemplado por um monitoramento contínuo dos recursos hídricos nas fazendas, visando preservar a qualidade da água e identificar rapidamente eventuais impactos.
Quanto à qualidade da água captada, tanto para consumo humano quanto industrial, são realizados controles regulares internos e externos, seguindo as diretrizes estabelecidas pela Portaria GM/MS nº 888 do Ministério da Saúde. Para o efluente tratado, análises trimestrais são realizadas por laboratórios acreditados pelo Inmetro, complementadas por monitoramento interno diário.
</t>
    </r>
    <r>
      <rPr>
        <b/>
        <sz val="13"/>
        <color rgb="FFFF733A"/>
        <rFont val="Arial"/>
        <family val="2"/>
      </rPr>
      <t xml:space="preserve">
Transparência</t>
    </r>
    <r>
      <rPr>
        <sz val="13"/>
        <color theme="1"/>
        <rFont val="Arial"/>
        <family val="2"/>
      </rPr>
      <t xml:space="preserve">
Para reforçar sua transparência e diálogo com a comunidade, a empresa divulga suas ações por meio do Resumo Público do Plano de Manejo Florestal. Além disso, possui uma ouvidoria para atender dúvidas, sugestões e comentários das partes interessadas. Parcerias com universidades e centros de pesquisa são regularmente estabelecidas, fortalecendo o conhecimento sobre recursos hídricos e sustentabilidade.
Em suas operações florestais, a companhia adota práticas sustentáveis que incluem monitoramentos pré e pós-operação, além de avaliações técnicas regulares das condições ambientais, mitigando potenciais impactos como erosões, alterações hídricas ou distúrbios ambientais diversos.</t>
    </r>
  </si>
  <si>
    <t xml:space="preserve"> [GRI 303-2]</t>
  </si>
  <si>
    <r>
      <t xml:space="preserve">A Estação de Tratamento de Efluentes (ETE) da Melhoramentos é responsável pelo tratamento de todos os efluentes industriais e domésticos gerados na planta. O processo inclui: tratamento preliminar, primário físico, primário físico-químico, secundário anaeróbio e secundário aeróbio. Já os efluentes domésticos são tratados em fossas sépticas, antes de entrarem na fase secundária aeróbia da ETE.
Após o tratamento, os efluentes são lançados em um corpo hídrico classificado como Classe II, de acordo com a Deliberação Normativa Conjunta COPAM/CERH-MG nº 08/2022. Essa regulamentação define diretrizes para classificação e estabelece padrões específicos para lançamento de efluentes, que são rigorosamente seguidos pela empresa.
A Melhoramentos realiza monitoramentos trimestrais, por meio de laboratório externo credenciado, avaliando tanto os efluentes na entrada e saída da ETE, quanto a qualidade da água nos pontos de montante e jusante do ponto de lançamento. A avaliação a jusante leva em consideração as zonas de mistura em períodos secos e chuvosos. Todos os resultados são apresentados em relatórios protocolados junto ao órgão ambiental competente, conforme exigência da Licença de Operação (LO).
</t>
    </r>
    <r>
      <rPr>
        <b/>
        <sz val="13"/>
        <color rgb="FFFF733A"/>
        <rFont val="Arial"/>
        <family val="2"/>
      </rPr>
      <t>Principais parâmetros monitorados</t>
    </r>
    <r>
      <rPr>
        <sz val="13"/>
        <color theme="1"/>
        <rFont val="Arial"/>
        <family val="2"/>
      </rPr>
      <t xml:space="preserve">
</t>
    </r>
    <r>
      <rPr>
        <b/>
        <sz val="13"/>
        <color theme="1"/>
        <rFont val="Arial"/>
        <family val="2"/>
      </rPr>
      <t xml:space="preserve">Entrada e saída da ETE: </t>
    </r>
    <r>
      <rPr>
        <sz val="13"/>
        <color theme="1"/>
        <rFont val="Arial"/>
        <family val="2"/>
      </rPr>
      <t xml:space="preserve">pH, sólidos sedimentáveis, demanda bioquímica de oxigênio (DBO) e sua eficiência de redução, demanda química de oxigênio (DQO) e sua eficiência de redução, óleos e graxas (minerais e vegetais/animais), sólidos suspensos totais, surfactantes, fósforo total, nitrogênio amoniacal e vazão média.
</t>
    </r>
    <r>
      <rPr>
        <b/>
        <sz val="13"/>
        <color theme="1"/>
        <rFont val="Arial"/>
        <family val="2"/>
      </rPr>
      <t>Montante e jusante:</t>
    </r>
    <r>
      <rPr>
        <sz val="13"/>
        <color theme="1"/>
        <rFont val="Arial"/>
        <family val="2"/>
      </rPr>
      <t xml:space="preserve"> sólidos suspensos totais, cor real/verdadeira, fósforo, nitrogênio amoniacal, oxigênio dissolvido, sólidos dissolvidos totais e turbidez, garantindo a qualidade ambiental do corpo hídrico receptor.
</t>
    </r>
  </si>
  <si>
    <t xml:space="preserve"> [GRI 303-4]</t>
  </si>
  <si>
    <t>O descarte de efluentes tratados que predomina na Melhoramentos é aquele realizado para um corpo hídrico receptor (água superficial). 
Consideramos como descartes de água subterrânea aqueles decorrentes do uso de fossas sépticas e sistema pluvial. Em Caieiras existem dois tipos de abastecimento: água fornecida pela concessionária (Sabesp) com descarte em fossas sépticas e o poço que abastece o viveiro de mudas e escoa via sistema pluvial. Em Levantina, foram considerados os descartes das fossas sépticas. Em Bragança Paulista o abastecimento é feito por caminhão pipa e o descarte realizado via fossas sépticas.</t>
  </si>
  <si>
    <t>Unidade</t>
  </si>
  <si>
    <t>Descarte total de água</t>
  </si>
  <si>
    <t xml:space="preserve">  Água de superficie</t>
  </si>
  <si>
    <t>m³/h</t>
  </si>
  <si>
    <t xml:space="preserve">  Água subterrânea</t>
  </si>
  <si>
    <t xml:space="preserve">  Água do mar</t>
  </si>
  <si>
    <t xml:space="preserve">  Água de terceiros</t>
  </si>
  <si>
    <t xml:space="preserve"> [GRI 303-5 + RR-PP-140a.1 e RR-PP-140a.2]</t>
  </si>
  <si>
    <t xml:space="preserve">Na última avaliação de riscos realizada, não foram identificados riscos relacionados aos recursos hídricos. O tema é tratado de forma estratégica dentro do Comitê de Pessoas, Governança e Sustentabilidade (CPES), um dos sete comitês que assessora o Conselho de Administração. Além disso, estamos localizados em uma região de cabeceira de bacia e temos inúmeras nascentes em nossas áreas (819 no total), sendo todas elas monitoradas e entorno preservado. Nossa operação também conta com uma Estação de Tratamento de Efluentes, que monitora diariamente os padrões do efluente de saída. </t>
  </si>
  <si>
    <t xml:space="preserve">Consumo total </t>
  </si>
  <si>
    <t>Consumo em zonas de estresse hídrico</t>
  </si>
  <si>
    <t>N/A</t>
  </si>
  <si>
    <t xml:space="preserve">  [GRI 304-1]</t>
  </si>
  <si>
    <t>Unidades operacionais próprias, arrendadas ou administradas dentro ou nas adjacências de áreas de proteção e áreas de alto valor para biodiversidade situadas fora das áreas protegidas</t>
  </si>
  <si>
    <t>UNIDADE LEVANTINA</t>
  </si>
  <si>
    <r>
      <t>As áreas de conservação da Unidade de Levantina são de ecossistema terrestre, com grande densidade de mata e que prestam serviços básicos da natureza, como proteção de bacias e controle de erosões, possuem biodiversidade rara, algumas com risco de extinção, além de muitas nascentes e cursos d'água em seu interior.
Em relação à biodiversidade de fauna, após dez campanhas de monitoramento, foram identificadas sete espécies de aves e dez espécies de médios e grandes mamiferos ameaçadas de extinção e que aparecem em Listas Estaduais, Nacionais e/ou internacionais. Em 2023, a Melhoramentos criou voluntariamente a RPPN (Reserva Particular do Patrimônio Natural) “Parque Levantina” com o objetivo assegurar a preservação de 23 milhões de m</t>
    </r>
    <r>
      <rPr>
        <vertAlign val="superscript"/>
        <sz val="13"/>
        <color theme="1"/>
        <rFont val="Arial"/>
        <family val="2"/>
      </rPr>
      <t>2</t>
    </r>
    <r>
      <rPr>
        <sz val="13"/>
        <color theme="1"/>
        <rFont val="Arial"/>
        <family val="2"/>
      </rPr>
      <t xml:space="preserve"> de Mata Atlântica – uma área equivalente a 2.300 campos de futebol - protegendo a fauna e a flora e toda a sua biodiversidade.</t>
    </r>
  </si>
  <si>
    <t>UNIDADE FLORESTAL</t>
  </si>
  <si>
    <t xml:space="preserve">Nesta unidade, se concentram a Operação Florestal (manejo de florestas plantadas) e atividades administrativas. Com uma área toral de 4.202,03 hectares, cerca de 7% da fazenda (um total de 1.256,24 hectares) faz parte da Unidade de Conservação da APA Cajamar. As áreas de conservação da unidade são áreas de ecossistema terrestre, com mata nativa e 113 nascentes em todo o seu perímetro. 
Em relação a biodiversidade de fauna, já foram identificados em monitoramentos cerca de 17 espécies com risco de extinção que aparecem em Listas Estaduais, Nacionais e/ou Internacionais. </t>
  </si>
  <si>
    <t>UNIDADE SANTA MARINA</t>
  </si>
  <si>
    <t xml:space="preserve">					
						</t>
  </si>
  <si>
    <t xml:space="preserve"> [GRI 304-2]</t>
  </si>
  <si>
    <t xml:space="preserve"> Impactos significativos de atividades, produtos e serviços na biodiversidade</t>
  </si>
  <si>
    <r>
      <t>Nossas operações não causam nenhum impacto significativo à biodiversidade. 
Já com infraestru</t>
    </r>
    <r>
      <rPr>
        <sz val="13"/>
        <rFont val="Arial"/>
        <family val="2"/>
      </rPr>
      <t>tura consolidada</t>
    </r>
    <r>
      <rPr>
        <sz val="13"/>
        <color theme="1"/>
        <rFont val="Arial"/>
        <family val="2"/>
      </rPr>
      <t xml:space="preserve">, todas as fazendas da Melhoramentos possuem programas de preservação e proteção das espécies. A Unidade Industrial conta com uma estação de tratamento de efluentes que passa por avaliações ambientais constantes para evitar qualquer tipo de contaminação do corpo hídrico. Em relação as operações florestais, temos diversas de ações e procedimentos estabelecidos com o objetivo de mitigar quaisquer impactos ambientais. São eles: 
            Procedimentos operacionais com determinação das ações voltadas a conservação da vegetação nativa e espécies da fauna.
            Monitoramentos periódicos de recursos hídricos, da fauna e da flora, demonstrando a riqueza de espécies identificadas nas fazendas. 
            Rondas diárias em todo o perímetro das fazendas, a fim de coibir ações de caçadores e práticas ilegais no interior das unidades de manejo.
            Ações de conscientização ambiental com colaboradores e comunidades, projeto de recuperação da flora e de áreas degradadas. 
</t>
    </r>
  </si>
  <si>
    <t>A partir dos resultados dos monitoramentos, foi possível observar que para alguns grupos de fauna, como pequenos mamíferos e herptofauna, a riqueza de espécies aumentou. Para outros, como aves, mamíferos e ictiofauna, a riqueza se manteve. No grupo de médios e grandes mamíferos (mastofauna), foram registradas nas onze campanhas de monitoramento 25 espécies de mamíferos silvestres, distribuídas em 17 famílias e sete ordens. 
Dentre eles, destacamos os três registros de muriqui-do-sul (Brachyteles arachnoides), pois se trata de uma espécie endêmica do bioma da Mata Atlântica e restrita a uma pequena distribuição geográfica contendo apenas uma pequena região entre os estados de São Paulo, Paraná, Rio de Janeiro e sul de Minas Gerais, próximo a Serra da Mantiqueira. Maior primata das Américas e endêmico da Mata Atlântica, estima-se que hoje a população existente seja de cerca de 1.300 indivíduos apenas, com menos de 500 adultos aptos à reprodução. Essa espécie está classificada como “Em Perigo (EN)” na lista brasileira de fauna ameaçada de extinção e, na lista global da IUCN (International Union for Conservation of Nature), está classificada como “Criticamente Ameaçada (CR)”.</t>
  </si>
  <si>
    <t>Muriqui-do-sul</t>
  </si>
  <si>
    <t>Em pequenos mamíferos, a riqueza de espécies é superior à média de de outros estudos realizados no bioma Mata Atlântica, considerando áreas preservadas e antropizadas que é de 8,2 espécies. Em herptofauna (anfíbios e répteis), foram registradas 30 espécies durante as dez campanhas nos fragmentos de mata existentes na Fazenda Levantina.
Em uma avaliação macro dos resultados dos monitoramentos, podemos afirmar que as operações da empresa, principalmente em sua unidade de maior extensão e que conta com a produção industrial, tem demonstrado contribuir com a manutenção da biodiversidade local, uma vez que a riqueza de espécies aumentou nos últimos anos. 
As áreas destinadas à preservação continuam sendo protegidas, sendo que uma parcela desta, que corresponde a 23 milhões de m2 de Mata Atlântica, foi transformada em RPPN, tornando-se uma área perpetuamente destinada à preservação. Além disso, o manejo florestal das florestas plantadas seguem padrões específicos, os quais passam anualmente por auditoria (FSC)</t>
  </si>
  <si>
    <t xml:space="preserve"> [GRI 304-3]</t>
  </si>
  <si>
    <t xml:space="preserve"> Habitats protegidos ou restaurados</t>
  </si>
  <si>
    <r>
      <rPr>
        <sz val="13"/>
        <color rgb="FF000000"/>
        <rFont val="Arial"/>
        <family val="2"/>
      </rPr>
      <t xml:space="preserve">Na unidade Levantina, em Camanducaia (MG), são 6.581,75 hectares destinados à conservação, sendo 3.703,36 hectares áreas de Atributos de Alto Valor de Conservação (AAVC) e 2.300 hectares destinados para Reserva Particular do Patrimônio Natural (RPPN).  Na unidade Florestal de Caieiras (SP), são 1.256,24 hectares destinados à conservação. Na unidade Santa Marina, em Bragança Paulista (SP), são 148,72 hectares destinados à conservação. 
As premissas adotadas para manutenção das áreas consolidadas da Melhoramentos são: monitoramentos, rondas, treinamentos e procedimentos estabelecidos, brigada de incêndios. Em relação à restauração de áreas nativas, temos o Projeto Técnico de Recomposição da Flora, que trata de metodologias de restauração. Todas as áreas foram determinadas por aprovação do órgão ambiental competente e organismo certificador. 
</t>
    </r>
    <r>
      <rPr>
        <b/>
        <sz val="13"/>
        <color rgb="FFEF8353"/>
        <rFont val="Arial"/>
        <family val="2"/>
      </rPr>
      <t xml:space="preserve">Áreas restauradas
</t>
    </r>
    <r>
      <rPr>
        <sz val="13"/>
        <color rgb="FF000000"/>
        <rFont val="Arial"/>
        <family val="2"/>
      </rPr>
      <t>A partir de um trabalho de eliminação de exóticas em uma Área de Preservação Permanente (APP), de 2010 a 2024 foram recuperados cerca de 342,14 hectares para crescimento natural de vegetação nativa. Esta ação faz parte do Projeto Técnico de Reconstituição da Flora (PTRF), exigência da nossa condicionante de licença.
Para proteger ou restaurar suas áreas, a empresa realiza parcerias com instituições de ensino e pesquisas científicas, a fim de indentificar possíveis ações de melhoria no que diz respeito a proteção e restauração de habitats.</t>
    </r>
  </si>
  <si>
    <t xml:space="preserve">   [GRI 305-1, 305-2, 305-3, 305-4 + SASB  RR-PP-110a.1 e RR-PP-110a.2, RR-PP-120a.1]</t>
  </si>
  <si>
    <t xml:space="preserve">  Emissões diretas (escopo 1) e indiretas (escopo 2) de gases de efeito estufa (GEE) e intensidade</t>
  </si>
  <si>
    <t>Escopo 1</t>
  </si>
  <si>
    <t>Gases incluidos no cálculo</t>
  </si>
  <si>
    <t>Emissões diretas (Escopo 1)</t>
  </si>
  <si>
    <t>CO2, CH4, N2O, HCFC</t>
  </si>
  <si>
    <t>Emissões biogênicas de CO2</t>
  </si>
  <si>
    <t>Escopo 2</t>
  </si>
  <si>
    <t>Emissões diretas (Escopo 2)</t>
  </si>
  <si>
    <t>Escopo 3</t>
  </si>
  <si>
    <t>Emissões indiretas (Escopo 3)</t>
  </si>
  <si>
    <r>
      <t xml:space="preserve">
Desde 2014 a Melhoramentos realiza o inventário anual de emissões de GEE e, desde 2021, passamos por auditoria de verificação externa baseada nas diretrizes do GHG Protocol, o que dá credibilidade na divulgação dos dados. Em 2023, a companhia passou a medir suas emissões de Escopo 3 </t>
    </r>
    <r>
      <rPr>
        <sz val="13"/>
        <rFont val="Arial"/>
        <family val="2"/>
      </rPr>
      <t xml:space="preserve">que, em 2024, </t>
    </r>
    <r>
      <rPr>
        <sz val="13"/>
        <color theme="1"/>
        <rFont val="Arial"/>
        <family val="2"/>
      </rPr>
      <t xml:space="preserve">também </t>
    </r>
    <r>
      <rPr>
        <sz val="13"/>
        <rFont val="Arial"/>
        <family val="2"/>
      </rPr>
      <t xml:space="preserve">passaram por verificação.
Também em 2024, implementamos uma ação para garantir que todos os veículos flex, que representam 67% da nossa frota, sejam abastecidos exclusivamente com etanol. Além do impacto positivo que será observado no inventário do próximo ano (ano-base 2024), essa iniciativa oferece uma oportunidade para abordar o tema junto aos colaboradores e contratados, fortalecendo a conscientização ambiental e ampliando o engajamento das equipes.
</t>
    </r>
    <r>
      <rPr>
        <sz val="13"/>
        <color theme="1"/>
        <rFont val="Arial"/>
        <family val="2"/>
      </rPr>
      <t xml:space="preserve">Em 2024, as emissões de Escopo 1 (que resultam das atividades sob controle da organização), apresentaram uma queda significativa, principalmente relacionado a correção no fator de queima de gases do flare do ICX. As emissões de Escopo 2 (provenientes da compra de eletricidade) foram zeradas - já que desde setembro de 2023 iniciamos o fornecimento de energia renovável certificada I-REC para a planta industrial. As emissões de Escopo 3 também apresentaram queda devido a um refinamento dos fatores de emissão, relacionados a aqusição de insumos da operação fabril.
</t>
    </r>
    <r>
      <rPr>
        <b/>
        <sz val="13"/>
        <color rgb="FFEF8353"/>
        <rFont val="Arial"/>
        <family val="2"/>
      </rPr>
      <t>Intensidade de Emissões</t>
    </r>
    <r>
      <rPr>
        <sz val="13"/>
        <color theme="1"/>
        <rFont val="Arial"/>
        <family val="2"/>
      </rPr>
      <t xml:space="preserve">
Emissões de Escopo 1 + Emissões de Escopo 2/ Tonelada de fibras produzidas em 2024= (2.900,023 + 0)/ 60.614 = 0,048 t.CO2e/t de ­fibra produzida
Fibra produzida em 2024: 60.614 t
Em 2023, a intensidade de emissões foi de 0,065 T.CO2e/t de ­fibra produzida, portanto em 2024, reduzimos nossa intensidade de emissões em 26%. Essa redução foi especialmente motivada pela aquisição de energia certificada I-REC.
</t>
    </r>
    <r>
      <rPr>
        <b/>
        <sz val="13"/>
        <color rgb="FFEF8353"/>
        <rFont val="Arial"/>
        <family val="2"/>
      </rPr>
      <t>Balanço de Carbono</t>
    </r>
    <r>
      <rPr>
        <sz val="13"/>
        <color theme="1"/>
        <rFont val="Arial"/>
        <family val="2"/>
      </rPr>
      <t xml:space="preserve">
Em 2024, nossas remoções superaram nossas emissões, em 62.246,110 tCO2e. Esse cálculo considerou todas as emissões da empresa no ano de 2024 (Escopo 1 e 2) menos as remoções do período.
</t>
    </r>
  </si>
  <si>
    <t>Estoque de carbono nas áreas florestais (tCO2e)</t>
  </si>
  <si>
    <t>Estoque em áreas de florestas plantadas</t>
  </si>
  <si>
    <t>1.588.373,741</t>
  </si>
  <si>
    <t>Estoque em áreas de vegetação nativa</t>
  </si>
  <si>
    <t>1.412.673,409</t>
  </si>
  <si>
    <t>Estoque total de carbono florestal</t>
  </si>
  <si>
    <t>3.001.047,15</t>
  </si>
  <si>
    <t xml:space="preserve"> [GRI 306-1]</t>
  </si>
  <si>
    <t xml:space="preserve">Nossas operações florestais (Bragança Paulista, Camanducaia, Caieiras), assim como a planta industrial e a Estação de Tratamento de Efluentes (ETE) de Camanducaia geram resíduos de Classe 1 (que podem que apresentar diferentes características de periculosidade) e lodo. O impacto relacionado ao lodo concerne a forma como é acondicionado e sua destinação.
Com relação aos Resíduos Classe 1, os impactos estão relacionados à sua segregação, acondicionamento e destinação para empresas habilitadas para seu tratamento e disposição final. Ambos os resíduos tem sua destinação rastreada, por meio da emissão de Manifestos de Transporte de Resíduos (MTRs). Todos os fornecedores que recepcionam tais resíduos são homologados. Os Resíduos Classe 1 (óleos, graxas, estopas sujas, embalagens contaminadas, embalagens de agrotóxico, baterias etc) são gerados em atividades da Planta Industrial, ETE, manutenção de máquinas (campo e planta) e operações de abastecimento.                                                                                                                                                                              </t>
  </si>
  <si>
    <t xml:space="preserve"> [GRI 306-2]</t>
  </si>
  <si>
    <r>
      <t xml:space="preserve">Em nossas atividades de Manejo Florestal, adotamos práticas do cultivo mínimo ou plantio direto, no qual os resíduos florestais são espalhados nas quadras colhidas para proteger o solo de processos erosivos e melhorar suas qualidades nutricionais, pois essa prática também contribui com a fixação de carbono no solo. 
Nas áreas de vivência no campo, que atendem aos colaboradores, existem banners informativos quanto a destinação correta dos resíduo e lixeiras identificadas para a correta segregação e posterior destinação. Os resíduos orgânicos são destinados em um cano de PVC e enterrados no solo. No campo, também existem recipientes específicos para o acondicionamento dos resíduos Classe 1, que são posteriormente destinados para empresas homologadas. 
A Melhoramentos também realiza a logística reversa de suas embalagens, em especial as de agrotóxicos, e está comprometida com a redução da geração dos resíduos, bem como com a busca por soluções inovadoras. 
Na planta industrial, também contamos com uma Central de Resíduos para acondicionar os resíduos perigosos (Classe 1). A Melhoramentos comercializa para reaproveitamento a varredura da fábrica e também destina para reciclagem sucatas ferrosas, não ferrosas, papel e plástico. Enviamos para compostagem o lodo da ETE e os resíduos orgânicos do refeitório. No refeitório, são utilizados copos permanentes para substituir os descartáveis e também instalamos bebedouros para reduzir a geração de resíduos. No pátio, existe uma área impermeável para o acondicionamento temporário de caçambas de lodo, que são para uma empresa terceira. O local de acondicionamento é provido de canaleta de contenção que, em caso de vazamento, direciona o efluente escoado à ETE da unidade.
</t>
    </r>
    <r>
      <rPr>
        <b/>
        <sz val="13"/>
        <color rgb="FFEF8353"/>
        <rFont val="Arial"/>
        <family val="2"/>
      </rPr>
      <t>Homologação de Fornecedores Críticos</t>
    </r>
    <r>
      <rPr>
        <sz val="13"/>
        <color theme="1"/>
        <rFont val="Arial"/>
        <family val="2"/>
      </rPr>
      <t xml:space="preserve">
A homologação dos fornecedores de resíduos acontece por meio do preenchimento de Questionário de Avaliação Ambiental, verificação de suas licenças e, eventualmente, visitas às suas instalações. Para esses fornecedores, a empresa monitora a validade das licenças ambientais e a destinação final dos resíduos via sistema MTR. 
A Melhoramentos busca constantemente manter relacionamentos sustentáveis e transparentes com seus fornecedores, incentivando-os ao desenvolvimento contínuo. Os critérios de homologação são baseados em aspectos técnicos, operacionais e financeiros. A avaliação busca assegurar a integridade na relação com os fornecedores, além de promover o compartilhamento de conhecimentos, diretrizes e valores, assim como estimular o envolvimento em práticas de responsabilidade socioambientais. 
Compartilhamos com os nossos fornecedores o Código de Responsabilidade Socioambiental para que possam ter conhecimento do compromisso socioambiental da Melhoramentos na condução de todas suas ações e atividades, destacando e ratificando que preza pelo ambiente de trabalho saudável, seguro, com interações respeitosas e com responsabilidade social e ambiental. 
Por meio de uma cláusula no contrato, fornecedores, seus contratados e subcontratados, assumem o compromisso e a responsabilidade de observar e cumprir as condições ali estabelecidas, que refletem os princípios éticos, morais e legais, que devem nortear a sua conduta. Este código representa um passo importante para a gestão da sustentabilidade na cadeia de valor da Companhia.</t>
    </r>
  </si>
  <si>
    <t xml:space="preserve">Clique aqui para conhecer o Código de Responsabilidade Socioambiental para Fornecedores  </t>
  </si>
  <si>
    <t xml:space="preserve">   [GRI 306-3, 306-4, 306-5]</t>
  </si>
  <si>
    <t xml:space="preserve">  Resíduos gerados, resíduos não destinados para disposição final, resíduos destinados para disposição final</t>
  </si>
  <si>
    <r>
      <t>Incorporamos aos nossos processos os princípios da economia circular. Em nossa unidade produtiva em Camanducaia (MG), enviamos para a compostagem a maior parte dos resíduos gerados, tal como o lodo da ETE e os resíduos orgânicos do refeitório. Além disso, os insumos provenientes de nossas florestas plantadas são reaproveitados como compostos nutritivos, retornando à natureza. 
A coleta seletiva está implantada em todas as unidades e, periodicamente, são realizados treinamentos e orientações sobre a gestão adequada d</t>
    </r>
    <r>
      <rPr>
        <sz val="13"/>
        <rFont val="Arial"/>
        <family val="2"/>
      </rPr>
      <t>e resíduos. Em nossa Sede Administrativa em São Paulo</t>
    </r>
    <r>
      <rPr>
        <sz val="13"/>
        <color theme="1"/>
        <rFont val="Arial"/>
        <family val="2"/>
      </rPr>
      <t xml:space="preserve">, temos um contrato que garante eficiência no reaproveitamento dos resíduos gerados, e não destinamos rejeitos para aterros sanitários. Já nas demais localidades, os rejeitos sanitários são devidamente segregados e destinados para aterros sanitários licenciados.
Os principais resíduos gerados na Companhia são de origem florestal (serragem, descasque de madeira, etc), geramos também recicláveis (papelão, plásticos, sucatas ferrosas e não ferrosas, etc), lodo proveniente da Estação de Tratamento de Efluentes, resíduos de gordura da limpeza de caixas de gordura, rejeitos sanitários, resíduos de escritórios, e em menor quantidade, resíduos Classe 1 (serviço de saúde do ambulatório, óleos lubrificantes, estopas sujas de óleo, embalagens contaminadas, baterias, etc). </t>
    </r>
  </si>
  <si>
    <t>(em toneladas)</t>
  </si>
  <si>
    <t>2024</t>
  </si>
  <si>
    <t>Para cada operação de recuperação ou disposição, especifique se é feita:</t>
  </si>
  <si>
    <t>Resíduos perigosos</t>
  </si>
  <si>
    <t>Dentro da organização</t>
  </si>
  <si>
    <t>Fora da organização</t>
  </si>
  <si>
    <t>Resíduos não destinados à disposição final</t>
  </si>
  <si>
    <t>Reciclagem</t>
  </si>
  <si>
    <t>Coprocessamento</t>
  </si>
  <si>
    <t>Resíduos destinados à disposição final</t>
  </si>
  <si>
    <t>Confinamento em aterro</t>
  </si>
  <si>
    <t>Resíduos não perigosos</t>
  </si>
  <si>
    <t>Compostagem</t>
  </si>
  <si>
    <t>Incineração (com recuperação de energia)</t>
  </si>
  <si>
    <t>Incineração (sem recuperação de energia)</t>
  </si>
  <si>
    <t xml:space="preserve">   [GRI 308-1]</t>
  </si>
  <si>
    <t xml:space="preserve"> Novos fornecedores selecionados com base em critérios ambientais</t>
  </si>
  <si>
    <t>A determinação de critérios ambientais é seguida de acordo com a atividade executada pelo fornecedor. O critério de contratação ou licenças a ser seguido é determinado pela área técnica e garantido por suprimentos. Esses critérios podem ter variações (AVCB, Cadastro Tecnico Federal, Licença Ambiental, etc).</t>
  </si>
  <si>
    <r>
      <t xml:space="preserve">Desde novembro de 2021, quando aprovamos junto ao Conselho de Administração a adoção do Código de Responsabilidade Socioambiental 
para Fornecedores, passamos a compartilhar o compromisso socioambiental da Melhoramentos na condução de todas suas ações e atividades, 
destacando e ratificando que prezamos pelo ambiente de trabalho saudável, seguro, com interações respeitosas e com responsabilidade social e ambiental. 
Por meio de uma cláusula no contrato, fornecedores, seus contratados e subcontratados assumem o compromisso e a responsabilidade de observar e cumprir as condições ali estabelecidas, que refletem os princípios éticos, morais e legais, que devem nortear a sua conduta.
Em 2024, também começamos a desenvolver uma estratégia de engajamento com fornecedores voltada a temática ESG, de modo que possamos nos aproximar e conhecer melhor nossos principais fornecedores, conhecendo as atividades que já desenvolvem, e estimulá-los na implementação de novas ações nessa agenda. 
No ano, também tivemos duas ações importantes que demonstraram esse movimento: a coleta de </t>
    </r>
    <r>
      <rPr>
        <sz val="13"/>
        <rFont val="Arial"/>
        <family val="2"/>
      </rPr>
      <t>dados para o invetário do Escopo 3</t>
    </r>
    <r>
      <rPr>
        <sz val="13"/>
        <color theme="1"/>
        <rFont val="Arial"/>
        <family val="2"/>
      </rPr>
      <t>, a fim de contabilizar as emissões da nossa cadeia de fornecedores, bem como o compartilhamento da Campanha Vai de Etanol, tratando dos benefícios ambientais atrelados ao abastecimento a etanol, de modo a trabalhar a conscientização e engajá-los.</t>
    </r>
  </si>
  <si>
    <t xml:space="preserve">   [GRI 401-1]</t>
  </si>
  <si>
    <t>Número total e taxa de novas contratações de empregados, discriminados por faixa etária, gênero e região</t>
  </si>
  <si>
    <t>Novas contratações</t>
  </si>
  <si>
    <t>Número de novas contratações</t>
  </si>
  <si>
    <t>Taxa de novas contratações</t>
  </si>
  <si>
    <t>Por faixa etária</t>
  </si>
  <si>
    <t>Menos de 30 anos</t>
  </si>
  <si>
    <t>De 30 a 50 anos</t>
  </si>
  <si>
    <t>Acima de 50 anos</t>
  </si>
  <si>
    <t>Por gênero</t>
  </si>
  <si>
    <t>Homens</t>
  </si>
  <si>
    <t>Mulheres</t>
  </si>
  <si>
    <t>Por localidade</t>
  </si>
  <si>
    <t>Caieiras (SP)</t>
  </si>
  <si>
    <t>Bragança Paulista (SP)</t>
  </si>
  <si>
    <t>Cajamar (SP)</t>
  </si>
  <si>
    <t>Camanducaia (MG)</t>
  </si>
  <si>
    <t>São Paulo (SP) - escritório central</t>
  </si>
  <si>
    <t>Número total de demissões e taxa de rotatividade de empregados, discriminados por faixa etária, gênero e região</t>
  </si>
  <si>
    <t xml:space="preserve">No ano de 2024, notamos um número maior de desligamentos e menor em admissões. Isso se deve à reestruturação realizada em junho de 2024 e aos esforços das áreas em manter as equipes enxutas durante o ano. </t>
  </si>
  <si>
    <t>Número de demissões</t>
  </si>
  <si>
    <t>Taxa de rotatividade</t>
  </si>
  <si>
    <t xml:space="preserve"> [GRI 401-2]</t>
  </si>
  <si>
    <t>Os benefícios são oferecidos para todos os colaboradores. No caso dos temporários, os benefícios podem ser fornecidos diretamente pela agência de empregos. A Melhoramentos possui um pacote de benefícios para cada unidade de negócios ou localidade e inclui: horário flexível para as atividades pertinentes, day off de aniversário para todos os colaboradores, vale alimentação, cesta de natal em vale extra, brinquedo para filhos de funcionários, auxílio creche, auxílio para filhos com necessidade especiais, auxílio para compra de material escolar, além de plano de saúde familiar, odontológico e seguro de vida.</t>
  </si>
  <si>
    <t xml:space="preserve"> [GRI 401-3]</t>
  </si>
  <si>
    <t>Número total de empregados com direito a tirar licença maternidade/paternidade</t>
  </si>
  <si>
    <t xml:space="preserve">  Homens</t>
  </si>
  <si>
    <t xml:space="preserve">  Mulheres</t>
  </si>
  <si>
    <t>Número total de empregados que tiraram licença maternidade/paternidade</t>
  </si>
  <si>
    <t>Número total e taxa de retorno ao trabalho depois do término da licença</t>
  </si>
  <si>
    <t>Taxa</t>
  </si>
  <si>
    <t>Número total de empregados que retornaram ao trabalho depois do término da licença</t>
  </si>
  <si>
    <t>Número total de empregados que retornaram ao trabalho depois do término da licença  e continuaram empregados doze meses após seu retorno</t>
  </si>
  <si>
    <r>
      <rPr>
        <b/>
        <sz val="13"/>
        <color theme="1"/>
        <rFont val="Arial"/>
        <family val="2"/>
      </rPr>
      <t>Informação de contexto:</t>
    </r>
    <r>
      <rPr>
        <sz val="13"/>
        <color theme="1"/>
        <rFont val="Arial"/>
        <family val="2"/>
      </rPr>
      <t xml:space="preserve"> estagiários e Conselheiros não têm direito à licença maternidade/paternidade, somente ao benefício do INSS.</t>
    </r>
  </si>
  <si>
    <t xml:space="preserve">   [GRI 403-1]</t>
  </si>
  <si>
    <t xml:space="preserve">A gestão ambulatorial e a medicina ocupacional é feita corporativamente com a empresa Porto Seguro, em todas as unidades. Nesta gestão, estão incluídos os exames admissionais, periódicos e demissionais. Na Fazenda Levantina (em Camanducaia, Minas Gerais), unidade com maior número de funcionários, temos a presença de um médico do trabalho semanalmente e uma profissional Técnica em Enfermagem em horário administrativo, de segunda à sexta-feira. Também preocupados com a saúde mental de nossos colaboradores, temos atendimento psicológico incluído nos contratos de convênio médico e na unidade de Camanducaia temos a disponibilidade do atendimento psicológico remoto aos colaboradores, gerenciados pelo ambulatório local. 
Para a gestão de empresas terceiras e prestadores de serviços contamos com a plataforma para gestão de documentos e auditoria no campo da empresa Bernhoeft, que atua em atividades de controles de riscos e atendimento legal, exercendo os controle de documentos, gestão de atestados de Saúde,  gestão de vencimentos entre outros temas.
Periodicamente as empresas terceiras também são auditadas para verificação da conformidade, gestão de riscos a saúde e prevenção de acidentes de trabalho. </t>
  </si>
  <si>
    <t xml:space="preserve">   [GRI 403-2]</t>
  </si>
  <si>
    <t xml:space="preserve">As análises são realizadas por meio do atendimento às normas regulamentadoras e realizadas por empresas especializadas contemplando todos os cargos com exposição aos riscos. As exposições são avaliadas uma a uma de forma quantitativa e qualitativa, comparando os limites de tolerância ou exposição já pré-estabelecidas pelas normas em questão. Cada norma determina as mitigações e planos de ação para minimizar os riscos a exposição ocupacional ou o pagamento de adicionais previstos em lei.
Temos implantado um trabalho de inspeção rotineira da equipe do SESMT em todas as unidades. A inspeção  abrange comitês internos, como a CIPA+A, (Comissão Interna de Prevenção de Acidentes do Trabalho e de Assédio) no ambiente operacional. Também temos a implantação do cartão azul, que utilizamos como incentivo ao colaborador para que relate qualquer condição insegura no local de trabalho. No final de cada mês, a sugestão é avaliada por um comitê e o funcionário, se escolhido, é premiado pela ideia. 
Temos outras ferramentas sistêmicas implementadas para reforçar os atendimentos normativos e um procedimento de gestão corporativo do Serviços Especializados em Segurança e Medicina do Trabalho (SESMT) que contempla reuniões diárias operacionais, reuniões mensais de resultados, reuniões semanais setorial, reuniões mensais de CIPA, onde abordamos planos de ação, riscos, prioridades, acompanhamento de ações e reforça a transparência e o alinhamento de todos os setores. 
Além disso, trabalhamos com abordagens comportamentais, diálogos diários de segurança, diálogos semanais de segurança, análise preliminar de risco e autorização de trabalhos de risco e rotas de segurança na operação realizadas diariamente por uma dupla designada a cada dia no ambiente operacional.
</t>
  </si>
  <si>
    <t xml:space="preserve">
Todos os funcionários são treinados durante a integração com relação ao direito a recusa aos trabalhos de risco e seguem orientações e treinamentos. Os trabalhadores têm o direito de recusar trabalhos inseguros e, ao identificar riscos, devem notificar imediatamente seu líder, que tomará as medidas adequadas para determinar se o trabalho é inseguro e remediar a situação. 
Nossas unidades trabalham com base em autorizações de trabalho de risco, políticas e procedimentos de segurança e saúde divulgadas pela empresa e que garantem a não represália. O tema é abordado pela gestão e reforça a importância da participação e o incentivo. Também temos reuniões abertas e tratamos os temas nas CIPA+A (Comissão Interna de Prevenção de acidentes e de Assédios)  e CIPATR (Comissão Interna de Prevenção de Acidentes e de Assédios no Trabalho).
Os acidentes e incidentes devem ser comunicados imediatamente e são investigados com a emissão de análise de acidentes e plano de ação de forma que os riscos sejam minimizados ou eliminados. Os documentos são compartilhados e gerenciados pelo SESMT e demais setores envolvidos.   </t>
  </si>
  <si>
    <t xml:space="preserve">   [GRI 403-3]</t>
  </si>
  <si>
    <r>
      <t xml:space="preserve">As empresas contratadas para a gestão dos laudos e os serviços de saúde atendem as normas regulamentadores em questão (NR,s 01, 07, 09, 15,16). Os serviços de saúde trabalham com informações quantitativas e qualitativas de laudos realizados por empresas especializadas e competentes para cada especialidade em questão.
A responsável pelo controle é a Porto Seguro e o controle é feito de forma eletrônica e com acesso restrito. Os documentos impressos são arquivados em armários trancados, aos quais apenas os profissionais habilitados têm acesso. O contrato com a Porto Seguro prevê confidencialidade dos dados e informações. 
</t>
    </r>
    <r>
      <rPr>
        <sz val="13"/>
        <rFont val="Arial"/>
        <family val="2"/>
      </rPr>
      <t>Todo</t>
    </r>
    <r>
      <rPr>
        <sz val="13"/>
        <color theme="1"/>
        <rFont val="Arial"/>
        <family val="2"/>
      </rPr>
      <t>s os processos são realizados de acordo com a Lei Geral de Proteção de Dados (LGPD), que garante a não divulgação dos dados pessoais dos colaboradores, que são utilizados apenas para finalidade de auditoria, com contrato de sigilo e fiscalizações dos orgãos competentes: Ministério do Trabalho e Emprego, FSC, entre outros. Os dados relacionados à saúde dos colaboradores são armazenados de forma segura, sob supervisão da Porto Seguro e com acesso apenas a pessoas autorizadas e possíveis fiscalizações de orgãos competentes.</t>
    </r>
  </si>
  <si>
    <t xml:space="preserve"> [GRI 403-4]</t>
  </si>
  <si>
    <t>Contamos com diversos eventos em que os temas referentes à saúde e segurança do trabalho são tratados como Reunião de Resultados, Café com o Gerente, Café com o CEO, entre outros. Nestes eventos, todos os colaboradores têm a oportunidade de se expressar, fazer qualquer comentário e apresentar oportunidades de melhoria. 
Na unidade de Levantina, temos implantado cartões de abordagem, onde todos os colaboradores, no intuito de zelar pela integridade de seus colegas, aplicam os cartões amarelo ou vermelho como forma de orientação, aplicam o cartão verde como forma de reconhecimento àqueles colaboradores que cumprem com a política de segurança e o cartão azul para idéias de melhorias envolvendo segurança. 
Também trabalhamos com um Programa de Saúde Ocupacional e clínicas credenciadas em todas as cidades do Brasil. Os exames médicos periódicos são realizados conforme a legislação vigente e as consultas  realizadas de forma individual e possíveis tratativas envolvendo o SESMT sobre adaptações e condições especiais, trabalhos restritos, exames de retorno por doença, acidente de trabalho entre outros.
Mensalmente há uma reunião de Saúde e Segurança para os prestadores de serviço.
Também há comunicados e eventos especiais dedicados, como: Janeiro Branco, Setembro Amarelo, Outubro Rosa, Novembro Azul, Dezembro Laranja, entre outros</t>
  </si>
  <si>
    <t xml:space="preserve"> [GRI 403-5]</t>
  </si>
  <si>
    <t xml:space="preserve">Os treinamentos são realizados profissionais internos e empresas contratadas para atendimento às Norma Regulamentadoras e cumprimento aos requisitos legais da NR 31, permitindo feedbacks para verificação da qualidade pelos participantes. Esses treinamentos vão desde formação até reciclagem conforme periodicidade e item legal normativo. 
Em 2024, desenvolvemos um novo programa de capacitação em nossa maior unidade operacional de Camanducaia (MG), onde a integração tem duração de cinco dias,  abrangendo teoria e prática com temas e demandas de segurança e atividades operacionais. Atualmente temos uma empresa terceira que cuida da gestão dos treinamentos terceiros, assim como as demais documentações referentes por tipo de atividade. Essa gestão envolve desde o início da contratação com exigências normativas conforme cargo e função, comprovação da formação por meio da apresentação de certificados, entre outros.
</t>
  </si>
  <si>
    <t xml:space="preserve">   [GRI 403-6]</t>
  </si>
  <si>
    <r>
      <t xml:space="preserve">A Fazenda Levantina, localizada em Camanducaia (MG), unidade com maior número de funcionários, possui ambulatório presencial com técnica de enfermagem e médico do trabalho disponível semanalmente. As demais unidades contam com clínicas credenciadas pela Porto Seguro para medicina ocupacional, assegurando gestão uniforme da saúde dos colaboradores.
</t>
    </r>
    <r>
      <rPr>
        <b/>
        <sz val="13"/>
        <color theme="1"/>
        <rFont val="Arial"/>
        <family val="2"/>
      </rPr>
      <t xml:space="preserve">     </t>
    </r>
    <r>
      <rPr>
        <b/>
        <sz val="13"/>
        <color rgb="FFEF8353"/>
        <rFont val="Arial"/>
        <family val="2"/>
      </rPr>
      <t xml:space="preserve">Principais Ações e Responsabilidades
</t>
    </r>
    <r>
      <rPr>
        <sz val="13"/>
        <color theme="1"/>
        <rFont val="Arial"/>
        <family val="2"/>
      </rPr>
      <t xml:space="preserve">     Gestão do Programa de Controle Médico e Saúde Ocupacional (PCMSO - NR 07).
     Realização dos exames admissionais, periódicos, mudança de função, retorno ao trabalho e demissionais.
     Campanhas internas de vacinação, incluindo gripe influenza.
     Acompanhamento dos Programas de Gerenciamento de Riscos (PGR e PGRTR) e integração com o PCMSO.
     Elaboração anual de relatórios estatísticos sobre evolução do PCMSO.
     Controle e análise de atestados médicos, identificando possíveis relações com as atividades da empresa e realizando acompanhamento preventivo com os colaboradores.
     Gestão confidencial dos prontuários médicos e dos Atestados de Saúde Ocupacional, mantendo arquivos físicos e acessos eletrônicos restritos.
     Apoio técnico ao setor jurídico em questões trabalhistas relacionadas à medicina ocupacional.
     Programa de reintegração para funcionários acidentados ou com doenças ocupacionais.
     Gerenciamento e acompanhamento da emissão do Comunicado de Acidente de Trabalho (CAT).
     Apoio em fiscalizações e perícias médicas.
</t>
    </r>
    <r>
      <rPr>
        <b/>
        <sz val="13"/>
        <color theme="1"/>
        <rFont val="Arial"/>
        <family val="2"/>
      </rPr>
      <t xml:space="preserve">     </t>
    </r>
    <r>
      <rPr>
        <b/>
        <sz val="13"/>
        <color rgb="FFEF8353"/>
        <rFont val="Arial"/>
        <family val="2"/>
      </rPr>
      <t>Ações Complementares e Benefícios</t>
    </r>
    <r>
      <rPr>
        <b/>
        <sz val="13"/>
        <color theme="1"/>
        <rFont val="Arial"/>
        <family val="2"/>
      </rPr>
      <t xml:space="preserve">
</t>
    </r>
    <r>
      <rPr>
        <sz val="13"/>
        <color theme="1"/>
        <rFont val="Arial"/>
        <family val="2"/>
      </rPr>
      <t xml:space="preserve">     Plano de saúde extensivo aos familiares, desde a contratação.
     Realização de exames complementares específicos por grupos de risco, conforme previsto no PCMSO.
     Palestras anuais sobre saúde e bem-estar, campanhas de vacinação e ginástica laboral nas unidades de Camanducaia e Caieiras, além de quick massage em São Paulo.
     Apoio psicológico remoto na unidade de Camanducaia, com direito a 10 sessões por colaborador, adaptado às agendas individuais.
     Telemedicina disponível nas demais unidades por meio do convênio Amil.
     Equipe de Pessoas e SESMT oferecendo apoio contínuo em saúde e monitoramento conforme demandas.
</t>
    </r>
  </si>
  <si>
    <t xml:space="preserve"> [GRI 403-7]</t>
  </si>
  <si>
    <t xml:space="preserve">
</t>
  </si>
  <si>
    <t>Entrega e controle de Equipamentos de Proteção Individual (EPIs), realização de treinamentos sobre sua correta utilização, higienização e substituição sempre que necessário. Elaboração do Programa de Gerenciamento de Riscos (PGR), inclusive em ambientes rurais, além do monitoramento do Programa de Controle Médico de Saúde Ocupacional (PCMSO), realizando verificações junto à medicina ocupacional sobre possíveis alterações nos exames e tratando-as conforme identificadas.
Monitoramento das condições psicológicas e de humor dos colaboradores através da ferramenta Feedz e Diálogos Diários de Segurança (DDS). Elaboração e acompanhamento do Programa de Conservação Auditiva (PCA), identificando desvios e planejando medidas corretivas por meio de ações de engenharia.
Exigência do uso adequado de máscara para exposição a produtos químicos, incluindo o devido monitoramento da eficácia desses equipamentos. Compromisso com a melhoria contínua, adotando medidas e controles para reduzir riscos e exposições ocupacionais, como a implementação de sistemas de exaustão e controle específico para agentes químicos.
Implementação da Norma Regulamentadora nº 12 (NR-12), com procedimentos de bloqueio e segurança em máquinas e equipamentos. Aplicação do sistema de cartões de abordagem, onde o cartão amarelo e vermelho são utilizados em casos de descumprimento das normas de segurança, o cartão verde para reconhecimento dos colaboradores que cumprem diariamente as normas estabelecidas, e o cartão azul destinado aos colaboradores que sugerem melhorias relacionadas à segurança.</t>
  </si>
  <si>
    <t xml:space="preserve">  [GRI 403-8]</t>
  </si>
  <si>
    <t>Possuímos um sistema de gestão implementado em todas as unidades, atendendo aos requisitos legais de acordo com a legislação vigente e ao número de funcionários conforme Código Nacional de Atividade Econômica e formação das Comissões Internas de prevenção de acidentes e de assédios (CIPA). Nas unidades de manejo florestal, somos certificados FSC com auditorias recorrentes na gestão de funcionários próprios, terceiros e clientes e realizamos auditorias interna para garantia e correção de possíveis desvios e oportunidades de melhoria. 
Todos os funcionários, terceiros e prestadores atendem as mesmas exigencias normativas.</t>
  </si>
  <si>
    <t>%</t>
  </si>
  <si>
    <t>Número</t>
  </si>
  <si>
    <t>Empregados e trabalhadores que não são empregados mas cujo trabalho e/ou local de trabalho é controlado pela organização que estão cobertos por esse sistema.</t>
  </si>
  <si>
    <t>Empregados e trabalhadores que não são empregados mas cujo trabalho e/ou local de trabalho é controlado pela organização que estão cobertos por esse sistema que tenha sido auditado internamente.</t>
  </si>
  <si>
    <t>Empregados e trabalhadores que não são empregados mas cujo trabalho e/ou local de trabalho é controlado pela organização que estão cobertos por esse sistema que tenha sido auditado internamente ou certificado por uma parte externa.</t>
  </si>
  <si>
    <t xml:space="preserve">  [GRI 403-9]</t>
  </si>
  <si>
    <t>Acidentes de trabalho</t>
  </si>
  <si>
    <t>Índice</t>
  </si>
  <si>
    <t>Quais os principais tipos de acidente de trabalho?</t>
  </si>
  <si>
    <t>Óbitos resultantes de acidente de trabalho</t>
  </si>
  <si>
    <t>Prensamento e corte de membros superiores</t>
  </si>
  <si>
    <t>Acidentes de trabalho com consequência grave (exceto óbitos)</t>
  </si>
  <si>
    <t>Acidentes de trabalho de comunicação obrigatória</t>
  </si>
  <si>
    <t>Número de horas trabalhadas</t>
  </si>
  <si>
    <t>Como os perigos que apresentam risco de acidentes com consequência grave foram identificados?</t>
  </si>
  <si>
    <t>Taxa de frequência de acidentes com afastamentos</t>
  </si>
  <si>
    <t>Taxa de gravidade</t>
  </si>
  <si>
    <t xml:space="preserve">Por meio de elaboração de apreciação de riscos e APR - Análise Preliminar de riscos para as ativiaddes rotineiras e não rotineiras </t>
  </si>
  <si>
    <t>Contratados</t>
  </si>
  <si>
    <t>Quais desses perigos causaram ou contribuíram para acidentes de trabalho com consequência grave?</t>
  </si>
  <si>
    <t>Comportamento e condições inseguras.</t>
  </si>
  <si>
    <t xml:space="preserve">  [GRI 403-10]</t>
  </si>
  <si>
    <r>
      <t xml:space="preserve">
As medidas tomadas para eliminar perigos e minimizar os riscos de acidente de trabalho envolvem a gestão de melhoria contínua, a atualização constante da tecnologia, medidas de controle, acompanhamento e atualização do programa de gerenciamento de risco, planos de ação conforme as norma regulamentadora, apresentação de sugestão de melhorias em reuniões e eventos constantes de auditoria presencial. 
No momento não temos medidas previstas para eliminação de periculosidade tendo em vista que as condições existentes, e que as medidas de engenharia já foram implantadas</t>
    </r>
    <r>
      <rPr>
        <sz val="13"/>
        <color rgb="FFFFC000"/>
        <rFont val="Arial"/>
        <family val="2"/>
      </rPr>
      <t>.</t>
    </r>
    <r>
      <rPr>
        <sz val="13"/>
        <color theme="1"/>
        <rFont val="Arial"/>
        <family val="2"/>
      </rPr>
      <t xml:space="preserve"> Exemplo, abastecimento de combustíveis (Diesel e GLP)  e atividades com eletricidade e acesso ao topo do reator ICX do setor da estação de tratamento.</t>
    </r>
  </si>
  <si>
    <t>Trabalhadores</t>
  </si>
  <si>
    <t>Óbitos resultantes de doenças profissionais</t>
  </si>
  <si>
    <t>Doenças profissionais de comunicação obrigatória</t>
  </si>
  <si>
    <t xml:space="preserve">   [GRI 404-1]</t>
  </si>
  <si>
    <t xml:space="preserve"> Média de horas de capacitação por ano, por empregado</t>
  </si>
  <si>
    <t>A quantidade de horas de treinamento realizadas em 2024 se assemelham com o ano de 2022. Alguns treinamentos longos foram feitos para a alta liderança (CEO, Diretores) em 2023 e não se repetiram em 2024. 
Para os cargos técnicos operacionais, notamos um aumento considerável na média de horas de treinamento realizadas em 2024. Isso se deve, também, aos treinamentos obrigatórios de saúde e segurança do trabalho.</t>
  </si>
  <si>
    <t>Média de horas de capacitação realizada pelos empregados da organização</t>
  </si>
  <si>
    <t>Horas de treinamento</t>
  </si>
  <si>
    <t>Total de horas</t>
  </si>
  <si>
    <t>Média de horas</t>
  </si>
  <si>
    <t>Por categoria funcional</t>
  </si>
  <si>
    <t xml:space="preserve">  Diretor</t>
  </si>
  <si>
    <t xml:space="preserve">  Superintendente</t>
  </si>
  <si>
    <t xml:space="preserve">  Gerente</t>
  </si>
  <si>
    <t xml:space="preserve">  Coordenador</t>
  </si>
  <si>
    <t xml:space="preserve">  Supervisor</t>
  </si>
  <si>
    <t xml:space="preserve">  Analista</t>
  </si>
  <si>
    <t xml:space="preserve">  Assistente / Auxiliar</t>
  </si>
  <si>
    <t xml:space="preserve">  Técnico / Operacional</t>
  </si>
  <si>
    <t xml:space="preserve">  Estágio / Aprendiz</t>
  </si>
  <si>
    <t xml:space="preserve">   [GRI 404-2]</t>
  </si>
  <si>
    <t>Programas para o aperfeiçoamento de competências dos empregados e de assistência para transição de carreira</t>
  </si>
  <si>
    <t>Em 2024, realizamos quatro Encontro de Líderes, totalizando 10 horas de treinamento.
Os temas tratados foram: 
   Pessoas focadas no objetivo
   Relações Trabalhistas
   Pessoas que se veem como um time
   Líderes para a Diversidade: Vamos falar de inclusão - PcD
Além disso, disponibilizamos cursos de soft skill na plataforma online Descola e cruzamos com as necessidades apresentadas nos Planos de Desenvolvimento Individual (PDI), totalizando 20 diferentes conteúdos em 51,5 horas de treinamento. Além disso, custeamos um parte de um MBA em Gestão Estratégica para um executivo e 100% de cursos internacionais em instituição renomada para duas executivas. 
No ano, também oferecemos um workshop de recolocação para os colaboradores desligados do Centro Logístico de Cajamar, além de uma oficina de currículo e a revitalização do perfil do LinkedIn para os colaboradores que foram desligados na reestruturação e programa de outplacement para dois líderes. O objetivo foi minimizar os impactos do desligamento, ao finalizar as operações logísticas em Cajamar e também aos colaboradores desligados na reestruturação. Todo o processo foi realizado pelo gestor direto e área de recursos humanos. Todos os gestores foram treinados para conduzir o desligamento de forma humanizada.</t>
  </si>
  <si>
    <t xml:space="preserve">   [GRI 404-3]</t>
  </si>
  <si>
    <t>Percentual de empregados que recebem avaliações regulares de desempenho</t>
  </si>
  <si>
    <t>Total do Ciclo de Aderência à Cultura 2024: 289 colaboradores.                                                                                                                                                                                                            Na categoria Supervisor, consideramos os Encarregados e Líderes.                                                                                                                                                                                                      Na categoria Analista, consideramos os Analistas, Professores, Vendedores, Editores.                                                                                                                                                                 De um total de 359 colaboradores da Melhoramentos em 2024, desconsideramos no Ciclo de Aderência à Cultura os Conselheiros (10), os temporários (10) e os aprendizes (3). Também não são contemplados no Ciclo de Aderência à Cultura os recém-admitidos, em licença médica e maternidade, e os afastados/pensionistas (50). A redução no número de colaboradores avaliados, segue a proproção de redução do número de colaboradores em geral na Melhoramentos, em torno de 10%.</t>
  </si>
  <si>
    <t>Empregados que tiveram o desempenho avaliado</t>
  </si>
  <si>
    <t>Percentual</t>
  </si>
  <si>
    <t xml:space="preserve">No Ciclo de Avaliação, os colaboradores fazem a autoavaliação, e os gestores imediatos também avaliam cada colaborador de acordo com as competências da Melhoramentos. Após a calibração, o colaborador recebe o feedback individual e prepara o seu plano de desenvolvimento individual. </t>
  </si>
  <si>
    <t xml:space="preserve">   [GRI 405-1]</t>
  </si>
  <si>
    <t>Número total e percentual de indivíduos que integram os órgãos de governança da organização em cada uma das seguintes categorias de diversidade</t>
  </si>
  <si>
    <t>Integrantes do órgão de governança</t>
  </si>
  <si>
    <t xml:space="preserve">  Abaixo dos 30 anos</t>
  </si>
  <si>
    <t xml:space="preserve">  De 30 a 50 anos</t>
  </si>
  <si>
    <t xml:space="preserve">  Acima dos 50 anos</t>
  </si>
  <si>
    <t>Empregados por categoria funcional e gênero</t>
  </si>
  <si>
    <t>% homens</t>
  </si>
  <si>
    <t>% mulheres</t>
  </si>
  <si>
    <t>Direção executiva</t>
  </si>
  <si>
    <t>Operacional</t>
  </si>
  <si>
    <t>Empregados por categoria funcional e faixa etária</t>
  </si>
  <si>
    <t>2022 (total)</t>
  </si>
  <si>
    <t>2022 (percentual)</t>
  </si>
  <si>
    <t>&lt; 30 anos</t>
  </si>
  <si>
    <t>Entre 30 e 50</t>
  </si>
  <si>
    <t>&gt; 50 anos</t>
  </si>
  <si>
    <t>2023 (total)</t>
  </si>
  <si>
    <t>2023 (percentual)</t>
  </si>
  <si>
    <t>2024 (total)</t>
  </si>
  <si>
    <t>2024 (percentual)</t>
  </si>
  <si>
    <t xml:space="preserve">   [GRI 405-2]</t>
  </si>
  <si>
    <t xml:space="preserve">Comparando o panorama dos últimos três anos, observamos que a proporção entre mulheres e homens apresentou uma média de salário base de 99,3%, e a remuneração média foi de 98,6%, similiar ao ano anterior. 
Na categoria Operacional, analisamos somente o cargo "operador" e encontramos uma diferença de 67% nos salários das mulheres para os homens. Isso porque as mulheres estão no início da carreira operacional, com média de 2,1 meses de casa, enquanto os homens tem 8,6 anos de empresa e estão em carreira avançada da Operação. 
Na categoria Especialistas, temos apenas duas mulheres e elas estão no nível "I" da categoria. Enquanto os homens estão, em sua maioria, no nível "II", com salários superiores. </t>
  </si>
  <si>
    <t>Proporção entre o salário-base e a remuneração recebidos pelas mulheres e aqueles recebidos pelos homens para cada categoria funcional</t>
  </si>
  <si>
    <t>Proporção</t>
  </si>
  <si>
    <t>Salário base</t>
  </si>
  <si>
    <t>Remuneração (salário + benefícios)</t>
  </si>
  <si>
    <t xml:space="preserve">  Mês</t>
  </si>
  <si>
    <t xml:space="preserve">  Presidência</t>
  </si>
  <si>
    <t xml:space="preserve">  Direção Executiva</t>
  </si>
  <si>
    <t xml:space="preserve">  Gerência</t>
  </si>
  <si>
    <t xml:space="preserve">  Coordenação</t>
  </si>
  <si>
    <t xml:space="preserve">  Administrativo</t>
  </si>
  <si>
    <t xml:space="preserve">  Operacional</t>
  </si>
  <si>
    <t xml:space="preserve">  Especialista</t>
  </si>
  <si>
    <t xml:space="preserve">  Conselho</t>
  </si>
  <si>
    <t xml:space="preserve">   [GRI 409-1]</t>
  </si>
  <si>
    <t>Operações e fornecedores com risco significativo de casos de trabalho forçado ou análogo ao escravo</t>
  </si>
  <si>
    <t xml:space="preserve">Dentro do escopo de nossos parceiros, analisamos os riscos associados a todos que estão em atividade nas dependências da Melhoramentos, realizando a verificação da jornada de trabalho diária, semanal e mensal. Também monitoramos periodicamente os espelhos de ponto e demais documentos (folha de pagamento, recolhimento dos encargos, etc). A Melhoramentos oferece treinamentos a todos os colaboradores para a conscientização sobre este tópico e ainda conta com uma empresa especializada na conferência de documentos das nossas parceiras de negócio.
</t>
  </si>
  <si>
    <t xml:space="preserve">   [GRI 413-1]</t>
  </si>
  <si>
    <t>Percentual de operações que implementaram engajamento, avaliações de impacto e/ou programas de desenvolvimento voltados à comunidade local, considerando os itens acima. Para o cálculo, foram consideradas as três Unidades florestais (Manejo Florestal + Indústria), excluindo apenas a sede administrativa da Lapa, em São Paulo.</t>
  </si>
  <si>
    <t>Ações com foco em comunidades locais</t>
  </si>
  <si>
    <t>Ação</t>
  </si>
  <si>
    <t>Descrição</t>
  </si>
  <si>
    <t>Avaliações de impacto social, inclusive avaliações de impacto de gênero, com base em processos participativos</t>
  </si>
  <si>
    <t xml:space="preserve">Em 2024, trabalhamos ações baseadas nos resultados do Censo de Diversidade 2023. Entre elas: Rodas de Conversa com mulheres da Operação, garantia de 50% de participação de mulheres no Programa de Mentoria Interna da Melhoramentos, licença maternidade estendida, onboarding da Mãe Trabalhadora (direitos das mulheres no trabalho), aderência à lei de igualdade salarial, análise salarial dos terceiros em Levantina	</t>
  </si>
  <si>
    <t>Avaliações de impacto ambiental e monitoramento contínuo</t>
  </si>
  <si>
    <t>Checklist de entrega de área pós-colheita, monitorametos hidrológicos (montante e jusante as áreas de plantio, realizado quadrimestralmente), monitoramento do efluente da ETE, rondas diárias nas 
fazendas, a fim de coibir ações de caçadores e práticas ilegais, monitoramento de biodiversidade, aplicação de check-list ambiental realizado semanalmente na unidade industrial e mensalmente no administrativo da Florestal, auditorias internas, etc.</t>
  </si>
  <si>
    <t>Programas de desenvolvimento local baseados nas necessidades de comunidades locais</t>
  </si>
  <si>
    <t>Escola Particular Rural Alice Weiszflog, Biblioteca Comunitária Alfried Theodor Weiszflog, projeto de educação ambiental  Eco Melhor, Apoio Institucional a Orquestra de Caieiras, Projeto Cata do Pinhão, Projeto Melhor Mel, doação de 500 livros de educação infantojuvenil para a escola Alice Weiszflog, Cooperativa de Crédito Coopermel, Melhor Ação, com doação de R$ 214.000,00 e entregas de kits e livros para escolas afetadas no Rio Grande do Ssul, Campanha do Agasalho.</t>
  </si>
  <si>
    <t>Planos de engajamento de stakeholders baseados em mapeamentos dessas partes</t>
  </si>
  <si>
    <t xml:space="preserve">Revisão da matriz de materialidade em 2022, com consulta aos stakeholders por meio de visitas em campo e entrevistas, buscando compreender melhor as expectativas e preocupações destes (funcionários, fornecedores, clientes, comunidades locais, governos e a sociedade em geral), para  estabelecer uma comunicação mais transparente com todas as partes interessadas em nossos negócios.	</t>
  </si>
  <si>
    <t>Comitês e processos de consulta ampla à comunidade local incluindo grupos vulneráveis</t>
  </si>
  <si>
    <t>Como empresa de manejo florestal certificada FSC, a cada três anos a Melhoramentos realiza um estudo de monitoramento socioambiental no entorno das três fazendas a fim de escutar as comunidades locais, monitorar o impacto das  operações e avaliar a efetividade das nossas ações, sempre incentivando o diálogo e divulgando nossos canais de comunicação. 
Além disso, anualmente publicamos o resumo Público do Plano de Manejo Florestal e enviamos a todas as partes interessadas mapeadas. Para atuação junto a grupos vulneráveis, a Melhoramentos conta com o Programa Melhor Ação, que nasceu na pandemia e é acionado sempre que necessário. Em 2024, foi por meio do Melhor Ação que a Melhoramentos atuou para auxiliar as pessoas do Rio Grande do Sul.</t>
  </si>
  <si>
    <t>Conselhos de trabalho, comissões de saúde e segurança no trabalho e outras entidades representativas de trabalhadores para discutir impactos</t>
  </si>
  <si>
    <t xml:space="preserve">CIPA, CIPATR, Sindicato dos Trabalhadores na Indústria do Papel, Papelão e Cortiça, Sindicato dos Trabalhadores Rurais da Grande São Paulo, Sindicato dos Trabalhadores Rurais de Bragança Paulista, Sindicato dos Trabalhadores em Editoras, Sindicato dos Professores MG (SINEP), Grupos Multi (com frentes voltadas a Diversidade, Equidade e Inclusão), Comitê de Pessoas, Governança e Sustentabilidade (CPES), cujas funções compreendem, mas não se limitam a analisar e propor recomendações de temas ao Conselho de Administração para decisões ou ações e pareceres, de caráter não deliberativo, acerca das políticas de desenvolvimento de pessoas, diversidade, recrutamento e seleção, treinamento, remuneração, sucessão, incentivos e benefícios, retenção de talentos, avaliações e, em geral, assegurar o comprometimento da Companhia com uma gestão pautada pelos princípios ESG (Environmental, Social, Governance). 	</t>
  </si>
  <si>
    <t>Processos formais de queixas por parte de comunidades locais.</t>
  </si>
  <si>
    <t>Canal de Ouvidoria (telefone, e-mail ou presencial).
Quando realizamos alguma atividade que possa causar algum impacto no entorno, entregamos comunicados informando sobre a nossa operação e divulgamos nossos Canais de Ouvidoria. No plano de manejo também divulgamos esse canal, bem como em nosso site. Inclusive, 
em auditoria, esse canal é auditado sobre o tempo de resposta ao 
demandante, bem como medidas tomadas pela empresa.</t>
  </si>
  <si>
    <t xml:space="preserve">   [GRI 413-2]</t>
  </si>
  <si>
    <t xml:space="preserve">A Melhoramentos possui operações nos estados de São Paulo e Minas Gerais, nossa sede administrativa está localizada na cidade de São Paulo (Administração, Altea, Editora) e as demais unidades que estão nas cidades de Camanducaia- MG (Manejo Florestal e Planta fabril), Caieiras-SP (Manejo Florestal) e Bragança Paulista – SP (Manejo Florestal). As operações geram diversos impactos positivos nas regiões do entorno, como geração de emprego e renda e projetos sociais diversos.  
Conduzimos estudos com as comunidades do entorno das unidades de manejo florestal, para identificar os impactos das nossas operações e atuar de modo a mitigá-los. Os  principais impactos negativos mapeados são: geração de poeira e degradação da malha viária, ocasionado pelo transporte de madeira e máquinas. Quando a operação é realizada próxima as residências, outro impacto potencial é o ruído. Possuímos uma matriz de aspectos e impactos das principais atividades desenvolvidas, o qual contempla sua caracterização e medidas recomendadas para prevenção. 
Monitoramentos periódicos são realizados de acordo com os procedimentos, buscando a otimização do manejo florestal e a redução dos impactos ao meio ambiente, comunidades adjacentes e ao desenvolvimento econômico da empresa. Os resultados obtidos com as ferramentas de monitoramento são analisados e, sempre que verificados possíveis desvios nos padrões preestabelecidos, imediatamente são adotadas ações corretivas. Caso necessário, realizam-se adequações dos processos para mitigar ou eliminar tais desvios, entre eles umectação de vias, manutenção de estradas, diálogo com a comunidade quando das operações de colheita. Nosso Canal de Ouvidoria também está preparado para registrar e tratar as demandas em curto prazo. Um vez que toda a operação é certificada FSC, passamos anualmente por auditoria externa, que aborda a relação do manejo com as comunidades, avaliações de impacto social e processos de consulta a comunidade.
Em 2024, iniciamos a elaboração de um framework específico para a Altea, orientado pelos temas prioritários identificados em nossa análise de materialidade. Este framework tem como objetivo estabelecer diretrizes ESG (Ambientais, Sociais e de Governança), alinhadas às melhores práticas para o setor imobiliário. A iniciativa busca fortalecer a gestão dos potenciais impactos e assegurar que as operações da Altea sejam conduzidas de maneira responsável e sustentável, promovendo valor para os stakeholders.		</t>
  </si>
  <si>
    <t xml:space="preserve">   [GRI 414-1]</t>
  </si>
  <si>
    <t xml:space="preserve">A avaliação de fornecedores da Melhoramentos segue todas as normas legais. Para contratação de serviços e mão de obra, garantimos que as empresas estejam em dia com as normas e impostos trabalhistas. Este acompanhamento também é feito mensalmente junto a área de Recursos Humanos, sendo que o pagamento e manutenção de contrato só é liberado após avaliação positiva destes critérios. </t>
  </si>
  <si>
    <t>RR-PP-110a.1</t>
  </si>
  <si>
    <t>RR-PP-140a.1</t>
  </si>
  <si>
    <t>RR-PP-140a.2</t>
  </si>
  <si>
    <t>Emissões do Escopo 1, metas de redução de emissões e uma análise de desempenho em relação a essas metas</t>
  </si>
  <si>
    <t>Emissões atmosféricas dos seguintes poluentes: (1) NOx (excluindo N2O), (2) SO2, (3) compostos orgânicos voláteis (VOCs), (4) material particulado (PM) e ( 5) poluentes atmosféricos perigosos (HAPs)</t>
  </si>
  <si>
    <t>Descrição dos riscos da gestão da água e discussão de estratégias e práticas</t>
  </si>
  <si>
    <t>Água total retirada. Água total consumida, porcentagem de cada uma em regiões com estresse hídrico de linha de base alto ou extremamente 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</si>
</sst>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2" x14ac:knownFonts="1">
    <font>
      <sz val="12"/>
      <color theme="1"/>
      <name val="Aptos Narrow"/>
      <family val="2"/>
      <scheme val="minor"/>
    </font>
    <font>
      <sz val="12"/>
      <color theme="1"/>
      <name val="Arial"/>
      <family val="2"/>
    </font>
    <font>
      <b/>
      <sz val="12"/>
      <color theme="0"/>
      <name val="Arial"/>
      <family val="2"/>
    </font>
    <font>
      <b/>
      <sz val="14"/>
      <color theme="1"/>
      <name val="Arial"/>
      <family val="2"/>
    </font>
    <font>
      <b/>
      <sz val="16"/>
      <color theme="0"/>
      <name val="Arial"/>
      <family val="2"/>
    </font>
    <font>
      <sz val="13"/>
      <color theme="1"/>
      <name val="Arial"/>
      <family val="2"/>
    </font>
    <font>
      <b/>
      <sz val="13"/>
      <color theme="1"/>
      <name val="Arial"/>
      <family val="2"/>
    </font>
    <font>
      <b/>
      <sz val="13"/>
      <name val="Arial"/>
      <family val="2"/>
    </font>
    <font>
      <b/>
      <sz val="13"/>
      <color rgb="FFFF733A"/>
      <name val="Arial"/>
      <family val="2"/>
    </font>
    <font>
      <sz val="12"/>
      <color theme="1"/>
      <name val="Aptos Narrow"/>
      <family val="2"/>
      <scheme val="minor"/>
    </font>
    <font>
      <sz val="14"/>
      <name val="Arial"/>
      <family val="2"/>
    </font>
    <font>
      <b/>
      <sz val="12"/>
      <color theme="1"/>
      <name val="Arial"/>
      <family val="2"/>
    </font>
    <font>
      <sz val="13"/>
      <name val="Arial"/>
      <family val="2"/>
    </font>
    <font>
      <sz val="12"/>
      <color theme="0"/>
      <name val="Arial"/>
      <family val="2"/>
    </font>
    <font>
      <sz val="8"/>
      <name val="Aptos Narrow"/>
      <family val="2"/>
      <scheme val="minor"/>
    </font>
    <font>
      <u/>
      <sz val="12"/>
      <color theme="10"/>
      <name val="Aptos Narrow"/>
      <family val="2"/>
      <scheme val="minor"/>
    </font>
    <font>
      <b/>
      <sz val="12"/>
      <color rgb="FFFFFFFF"/>
      <name val="Arial"/>
      <family val="2"/>
    </font>
    <font>
      <sz val="13"/>
      <color theme="10"/>
      <name val="Arial"/>
      <family val="2"/>
    </font>
    <font>
      <b/>
      <sz val="13"/>
      <color theme="0"/>
      <name val="Arial"/>
      <family val="2"/>
    </font>
    <font>
      <sz val="13"/>
      <color theme="0"/>
      <name val="Arial"/>
      <family val="2"/>
    </font>
    <font>
      <u/>
      <sz val="13"/>
      <color theme="1"/>
      <name val="Arial"/>
      <family val="2"/>
    </font>
    <font>
      <b/>
      <sz val="11"/>
      <color theme="1"/>
      <name val="Arial"/>
      <family val="2"/>
    </font>
    <font>
      <b/>
      <sz val="13"/>
      <color rgb="FF000000"/>
      <name val="Arial"/>
      <family val="2"/>
    </font>
    <font>
      <sz val="13"/>
      <color rgb="FF000000"/>
      <name val="Arial"/>
      <family val="2"/>
    </font>
    <font>
      <b/>
      <sz val="24"/>
      <color rgb="FF0B6520"/>
      <name val="Arial"/>
      <family val="2"/>
    </font>
    <font>
      <b/>
      <sz val="20"/>
      <color rgb="FFF5885F"/>
      <name val="Arial"/>
      <family val="2"/>
    </font>
    <font>
      <b/>
      <sz val="48"/>
      <color rgb="FFF5885F"/>
      <name val="Arial"/>
      <family val="2"/>
    </font>
    <font>
      <i/>
      <sz val="13"/>
      <color theme="1"/>
      <name val="Arial"/>
      <family val="2"/>
    </font>
    <font>
      <b/>
      <sz val="13"/>
      <color rgb="FFEF8353"/>
      <name val="Arial"/>
      <family val="2"/>
    </font>
    <font>
      <sz val="14"/>
      <color theme="1"/>
      <name val="Arial"/>
      <family val="2"/>
    </font>
    <font>
      <sz val="12"/>
      <color rgb="FFF1F4CB"/>
      <name val="Arial"/>
      <family val="2"/>
    </font>
    <font>
      <b/>
      <sz val="14"/>
      <color rgb="FFF1F4CB"/>
      <name val="Arial"/>
      <family val="2"/>
    </font>
    <font>
      <b/>
      <sz val="13"/>
      <color rgb="FFF1F4CB"/>
      <name val="Arial"/>
      <family val="2"/>
    </font>
    <font>
      <sz val="13"/>
      <color rgb="FFF1F4CB"/>
      <name val="Arial"/>
      <family val="2"/>
    </font>
    <font>
      <sz val="14"/>
      <color rgb="FFF1F4CB"/>
      <name val="Arial"/>
      <family val="2"/>
    </font>
    <font>
      <sz val="13"/>
      <color rgb="FFFFC000"/>
      <name val="Arial"/>
      <family val="2"/>
    </font>
    <font>
      <b/>
      <sz val="13"/>
      <color rgb="FFFFC000"/>
      <name val="Arial"/>
      <family val="2"/>
    </font>
    <font>
      <sz val="12"/>
      <color rgb="FFFFC000"/>
      <name val="Arial"/>
      <family val="2"/>
    </font>
    <font>
      <sz val="13"/>
      <color rgb="FFFF0000"/>
      <name val="Arial"/>
      <family val="2"/>
    </font>
    <font>
      <b/>
      <sz val="13"/>
      <color rgb="FFFF0000"/>
      <name val="Arial"/>
      <family val="2"/>
    </font>
    <font>
      <b/>
      <sz val="16"/>
      <color rgb="FFEF8353"/>
      <name val="Arial"/>
      <family val="2"/>
    </font>
    <font>
      <vertAlign val="superscript"/>
      <sz val="13"/>
      <color theme="1"/>
      <name val="Arial"/>
      <family val="2"/>
    </font>
    <font>
      <b/>
      <sz val="16"/>
      <color rgb="FF0B6520"/>
      <name val="Arial"/>
      <family val="2"/>
    </font>
    <font>
      <b/>
      <sz val="16"/>
      <color rgb="FFF08456"/>
      <name val="Arial"/>
      <family val="2"/>
    </font>
    <font>
      <sz val="12"/>
      <color rgb="FF000000"/>
      <name val="Arial"/>
      <family val="2"/>
    </font>
    <font>
      <b/>
      <sz val="24"/>
      <color rgb="FFEF8353"/>
      <name val="Arial"/>
      <family val="2"/>
    </font>
    <font>
      <sz val="22"/>
      <color theme="2" tint="-0.749992370372631"/>
      <name val="Arial"/>
      <family val="2"/>
    </font>
    <font>
      <b/>
      <sz val="12"/>
      <color rgb="FFEF8353"/>
      <name val="Arial"/>
      <family val="2"/>
    </font>
    <font>
      <b/>
      <sz val="14"/>
      <color rgb="FFEF8353"/>
      <name val="Arial"/>
      <family val="2"/>
    </font>
    <font>
      <b/>
      <sz val="13"/>
      <color rgb="FFF08456"/>
      <name val="Arial"/>
      <family val="2"/>
    </font>
    <font>
      <b/>
      <sz val="13"/>
      <color rgb="FF0B6520"/>
      <name val="Arial"/>
      <family val="2"/>
    </font>
    <font>
      <sz val="13"/>
      <color theme="1"/>
      <name val="Arial"/>
      <family val="2"/>
    </font>
  </fonts>
  <fills count="21">
    <fill>
      <patternFill patternType="none"/>
    </fill>
    <fill>
      <patternFill patternType="gray125"/>
    </fill>
    <fill>
      <patternFill patternType="solid">
        <fgColor rgb="FFF1F4CB"/>
        <bgColor indexed="64"/>
      </patternFill>
    </fill>
    <fill>
      <patternFill patternType="solid">
        <fgColor rgb="FF0B652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rgb="FFD8D8D8"/>
      </patternFill>
    </fill>
    <fill>
      <patternFill patternType="solid">
        <fgColor theme="0"/>
        <bgColor indexed="64"/>
      </patternFill>
    </fill>
    <fill>
      <patternFill patternType="solid">
        <fgColor rgb="FFD8D8D8"/>
        <bgColor rgb="FFD8D8D8"/>
      </patternFill>
    </fill>
    <fill>
      <patternFill patternType="solid">
        <fgColor rgb="FF0B6520"/>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rgb="FFFFFFFF"/>
      </patternFill>
    </fill>
    <fill>
      <patternFill patternType="solid">
        <fgColor theme="2"/>
        <bgColor indexed="64"/>
      </patternFill>
    </fill>
    <fill>
      <patternFill patternType="solid">
        <fgColor theme="2"/>
        <bgColor rgb="FFF2F2F2"/>
      </patternFill>
    </fill>
    <fill>
      <patternFill patternType="solid">
        <fgColor rgb="FFF2F2F2"/>
        <bgColor rgb="FF000000"/>
      </patternFill>
    </fill>
    <fill>
      <patternFill patternType="solid">
        <fgColor theme="2"/>
        <bgColor rgb="FF000000"/>
      </patternFill>
    </fill>
    <fill>
      <patternFill patternType="solid">
        <fgColor rgb="FFF5885F"/>
        <bgColor indexed="64"/>
      </patternFill>
    </fill>
    <fill>
      <patternFill patternType="solid">
        <fgColor rgb="FFD9D9D9"/>
        <bgColor rgb="FF000000"/>
      </patternFill>
    </fill>
    <fill>
      <patternFill patternType="solid">
        <fgColor rgb="FFEF8353"/>
        <bgColor indexed="64"/>
      </patternFill>
    </fill>
    <fill>
      <patternFill patternType="solid">
        <fgColor rgb="FFF1F4CB"/>
        <bgColor rgb="FFFFFFFF"/>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rgb="FFFFFFFF"/>
      </left>
      <right/>
      <top style="thin">
        <color theme="0"/>
      </top>
      <bottom style="thin">
        <color rgb="FFFFFFFF"/>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style="thin">
        <color theme="0"/>
      </top>
      <bottom style="thin">
        <color rgb="FFFFFFFF"/>
      </bottom>
      <diagonal/>
    </border>
    <border>
      <left/>
      <right style="thin">
        <color theme="0"/>
      </right>
      <top/>
      <bottom/>
      <diagonal/>
    </border>
    <border>
      <left style="thin">
        <color rgb="FFFFFFFF"/>
      </left>
      <right/>
      <top style="thin">
        <color theme="0"/>
      </top>
      <bottom/>
      <diagonal/>
    </border>
    <border>
      <left style="thin">
        <color rgb="FFFFFFFF"/>
      </left>
      <right/>
      <top/>
      <bottom/>
      <diagonal/>
    </border>
    <border>
      <left style="thin">
        <color rgb="FFFFFFFF"/>
      </left>
      <right/>
      <top/>
      <bottom style="thin">
        <color theme="0"/>
      </bottom>
      <diagonal/>
    </border>
    <border>
      <left style="thin">
        <color rgb="FFFFFFFF"/>
      </left>
      <right/>
      <top style="thin">
        <color rgb="FFFFFFFF"/>
      </top>
      <bottom/>
      <diagonal/>
    </border>
    <border>
      <left/>
      <right style="thin">
        <color theme="0"/>
      </right>
      <top style="thin">
        <color rgb="FFFFFFFF"/>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theme="0"/>
      </left>
      <right/>
      <top style="thin">
        <color rgb="FFFFFFFF"/>
      </top>
      <bottom style="thin">
        <color rgb="FFFFFFFF"/>
      </bottom>
      <diagonal/>
    </border>
    <border>
      <left style="thin">
        <color rgb="FFFFFFFF"/>
      </left>
      <right/>
      <top style="thin">
        <color rgb="FFFFFFFF"/>
      </top>
      <bottom style="thin">
        <color theme="0"/>
      </bottom>
      <diagonal/>
    </border>
    <border>
      <left/>
      <right style="thin">
        <color theme="0"/>
      </right>
      <top style="thin">
        <color rgb="FFFFFFFF"/>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s>
  <cellStyleXfs count="3">
    <xf numFmtId="0" fontId="0" fillId="0" borderId="0"/>
    <xf numFmtId="9" fontId="9" fillId="0" borderId="0" applyFont="0" applyFill="0" applyBorder="0" applyAlignment="0" applyProtection="0"/>
    <xf numFmtId="0" fontId="15" fillId="0" borderId="0" applyNumberFormat="0" applyFill="0" applyBorder="0" applyAlignment="0" applyProtection="0"/>
  </cellStyleXfs>
  <cellXfs count="614">
    <xf numFmtId="0" fontId="0" fillId="0" borderId="0" xfId="0"/>
    <xf numFmtId="0" fontId="0" fillId="2" borderId="0" xfId="0" applyFill="1"/>
    <xf numFmtId="0" fontId="1" fillId="2" borderId="0" xfId="0" applyFont="1" applyFill="1"/>
    <xf numFmtId="0" fontId="1" fillId="3" borderId="0" xfId="0" applyFont="1" applyFill="1"/>
    <xf numFmtId="0" fontId="1" fillId="0" borderId="0" xfId="0" applyFont="1"/>
    <xf numFmtId="0" fontId="4" fillId="3" borderId="0" xfId="0" applyFont="1" applyFill="1" applyAlignment="1">
      <alignment horizontal="left" vertical="center"/>
    </xf>
    <xf numFmtId="0" fontId="1" fillId="0" borderId="0" xfId="0" applyFont="1" applyAlignment="1">
      <alignment horizontal="left" vertical="top" wrapText="1" indent="1"/>
    </xf>
    <xf numFmtId="0" fontId="1" fillId="3" borderId="0" xfId="0" applyFont="1" applyFill="1" applyAlignment="1">
      <alignment horizontal="left" indent="1"/>
    </xf>
    <xf numFmtId="0" fontId="1" fillId="2" borderId="0" xfId="0" applyFont="1" applyFill="1" applyAlignment="1">
      <alignment horizontal="left" indent="1"/>
    </xf>
    <xf numFmtId="0" fontId="1" fillId="0" borderId="0" xfId="0" applyFont="1" applyAlignment="1">
      <alignment horizontal="left" indent="1"/>
    </xf>
    <xf numFmtId="0" fontId="1" fillId="3" borderId="0" xfId="0" applyFont="1" applyFill="1" applyAlignment="1">
      <alignment horizontal="left" vertical="top" wrapText="1" indent="1"/>
    </xf>
    <xf numFmtId="0" fontId="1" fillId="3" borderId="0" xfId="0" applyFont="1" applyFill="1" applyAlignment="1">
      <alignment horizontal="left" wrapText="1"/>
    </xf>
    <xf numFmtId="0" fontId="6" fillId="0" borderId="0" xfId="0" applyFont="1" applyAlignment="1">
      <alignment horizontal="left" indent="1"/>
    </xf>
    <xf numFmtId="0" fontId="6" fillId="0" borderId="0" xfId="0"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indent="1"/>
    </xf>
    <xf numFmtId="0" fontId="5" fillId="0" borderId="0" xfId="0" applyFont="1" applyAlignment="1">
      <alignment vertical="top" wrapText="1"/>
    </xf>
    <xf numFmtId="0" fontId="1" fillId="2" borderId="0" xfId="0" applyFont="1" applyFill="1" applyAlignment="1">
      <alignment horizontal="left" vertical="top" wrapText="1" indent="1"/>
    </xf>
    <xf numFmtId="0" fontId="4" fillId="3" borderId="0" xfId="0" applyFont="1" applyFill="1" applyAlignment="1">
      <alignment horizontal="left" vertical="center" wrapText="1"/>
    </xf>
    <xf numFmtId="0" fontId="5" fillId="0" borderId="0" xfId="0" applyFont="1" applyAlignment="1">
      <alignment horizontal="left" vertical="top" indent="1"/>
    </xf>
    <xf numFmtId="0" fontId="2" fillId="3" borderId="0" xfId="0" applyFont="1" applyFill="1" applyAlignment="1">
      <alignment horizontal="left" vertical="center" wrapText="1"/>
    </xf>
    <xf numFmtId="0" fontId="1" fillId="3" borderId="0" xfId="0" applyFont="1" applyFill="1" applyAlignment="1">
      <alignment horizontal="left"/>
    </xf>
    <xf numFmtId="0" fontId="1" fillId="0" borderId="0" xfId="0" applyFont="1" applyAlignment="1">
      <alignment vertical="center"/>
    </xf>
    <xf numFmtId="0" fontId="1" fillId="0" borderId="0" xfId="0"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vertical="center" wrapText="1"/>
    </xf>
    <xf numFmtId="0" fontId="6" fillId="5" borderId="1" xfId="0" applyFont="1" applyFill="1" applyBorder="1" applyAlignment="1">
      <alignment horizontal="center" vertical="top" wrapText="1"/>
    </xf>
    <xf numFmtId="0" fontId="5" fillId="10" borderId="1" xfId="0" applyFont="1" applyFill="1" applyBorder="1" applyAlignment="1">
      <alignment horizontal="center" vertical="center" wrapText="1"/>
    </xf>
    <xf numFmtId="0" fontId="6" fillId="7" borderId="0" xfId="0" applyFont="1" applyFill="1"/>
    <xf numFmtId="0" fontId="6" fillId="7" borderId="0" xfId="0" applyFont="1" applyFill="1" applyAlignment="1">
      <alignment horizontal="center"/>
    </xf>
    <xf numFmtId="0" fontId="5" fillId="7" borderId="0" xfId="0" applyFont="1" applyFill="1"/>
    <xf numFmtId="0" fontId="5" fillId="12" borderId="0" xfId="0" applyFont="1" applyFill="1"/>
    <xf numFmtId="3" fontId="5" fillId="12" borderId="0" xfId="0" applyNumberFormat="1" applyFont="1" applyFill="1" applyAlignment="1">
      <alignment horizontal="center"/>
    </xf>
    <xf numFmtId="0" fontId="5" fillId="7" borderId="0" xfId="0" applyFont="1" applyFill="1" applyAlignment="1">
      <alignment horizontal="left" indent="1"/>
    </xf>
    <xf numFmtId="0" fontId="5" fillId="12" borderId="0" xfId="0" applyFont="1" applyFill="1" applyAlignment="1">
      <alignment horizontal="center"/>
    </xf>
    <xf numFmtId="49" fontId="5" fillId="10"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xf>
    <xf numFmtId="9"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 fontId="12" fillId="10" borderId="1"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164" fontId="12" fillId="10"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4" fontId="5" fillId="10" borderId="1" xfId="0" applyNumberFormat="1" applyFont="1" applyFill="1" applyBorder="1" applyAlignment="1">
      <alignment horizontal="center" vertical="top" wrapText="1"/>
    </xf>
    <xf numFmtId="0" fontId="5" fillId="10" borderId="1" xfId="0" applyFont="1" applyFill="1" applyBorder="1" applyAlignment="1">
      <alignment horizontal="center" vertical="top" wrapText="1"/>
    </xf>
    <xf numFmtId="4" fontId="5" fillId="10" borderId="1" xfId="0" applyNumberFormat="1" applyFont="1" applyFill="1" applyBorder="1" applyAlignment="1">
      <alignment horizontal="center" vertical="center" wrapText="1"/>
    </xf>
    <xf numFmtId="0" fontId="11" fillId="5" borderId="1" xfId="0" applyFont="1" applyFill="1" applyBorder="1"/>
    <xf numFmtId="4" fontId="5" fillId="10" borderId="1" xfId="0" applyNumberFormat="1" applyFont="1" applyFill="1" applyBorder="1" applyAlignment="1">
      <alignment horizontal="center" vertical="center"/>
    </xf>
    <xf numFmtId="0" fontId="5" fillId="10" borderId="1" xfId="0" applyFont="1" applyFill="1" applyBorder="1" applyAlignment="1">
      <alignment horizontal="center"/>
    </xf>
    <xf numFmtId="0" fontId="6" fillId="5" borderId="1" xfId="0" applyFont="1" applyFill="1" applyBorder="1"/>
    <xf numFmtId="0" fontId="1" fillId="10" borderId="10" xfId="0" applyFont="1" applyFill="1" applyBorder="1" applyAlignment="1">
      <alignment horizontal="center"/>
    </xf>
    <xf numFmtId="0" fontId="1" fillId="10" borderId="4" xfId="0" applyFont="1" applyFill="1" applyBorder="1" applyAlignment="1">
      <alignment horizontal="center"/>
    </xf>
    <xf numFmtId="0" fontId="1" fillId="10" borderId="11" xfId="0" applyFont="1" applyFill="1" applyBorder="1" applyAlignment="1">
      <alignment horizontal="center"/>
    </xf>
    <xf numFmtId="49" fontId="5" fillId="10" borderId="1" xfId="0" applyNumberFormat="1" applyFont="1" applyFill="1" applyBorder="1" applyAlignment="1">
      <alignment horizontal="center" vertical="top" wrapText="1"/>
    </xf>
    <xf numFmtId="49" fontId="6" fillId="13" borderId="1" xfId="0" applyNumberFormat="1" applyFont="1" applyFill="1" applyBorder="1" applyAlignment="1">
      <alignment horizontal="center" vertical="top" wrapText="1"/>
    </xf>
    <xf numFmtId="9" fontId="6" fillId="13" borderId="1" xfId="0" applyNumberFormat="1" applyFont="1" applyFill="1" applyBorder="1" applyAlignment="1">
      <alignment horizontal="center" vertical="top" wrapText="1"/>
    </xf>
    <xf numFmtId="0" fontId="6" fillId="14" borderId="1" xfId="0" applyFont="1" applyFill="1" applyBorder="1" applyAlignment="1">
      <alignment horizontal="center" vertical="center"/>
    </xf>
    <xf numFmtId="0" fontId="6" fillId="13" borderId="1" xfId="0" applyFont="1" applyFill="1" applyBorder="1" applyAlignment="1">
      <alignment horizontal="center" vertical="top" wrapText="1"/>
    </xf>
    <xf numFmtId="9" fontId="5" fillId="10" borderId="1" xfId="0" applyNumberFormat="1" applyFont="1" applyFill="1" applyBorder="1" applyAlignment="1">
      <alignment horizontal="center"/>
    </xf>
    <xf numFmtId="9" fontId="6" fillId="14" borderId="1" xfId="0" applyNumberFormat="1" applyFont="1" applyFill="1" applyBorder="1" applyAlignment="1">
      <alignment horizontal="center" vertical="center"/>
    </xf>
    <xf numFmtId="49" fontId="6" fillId="0" borderId="0" xfId="0" applyNumberFormat="1" applyFont="1" applyAlignment="1">
      <alignment horizontal="left" vertical="center" wrapText="1"/>
    </xf>
    <xf numFmtId="2" fontId="6" fillId="13" borderId="1" xfId="0" applyNumberFormat="1" applyFont="1" applyFill="1" applyBorder="1" applyAlignment="1">
      <alignment horizontal="center" vertical="top" wrapText="1"/>
    </xf>
    <xf numFmtId="49" fontId="24" fillId="0" borderId="0" xfId="0" applyNumberFormat="1" applyFont="1" applyAlignment="1">
      <alignment vertical="center" wrapText="1"/>
    </xf>
    <xf numFmtId="49" fontId="6" fillId="5" borderId="1" xfId="0" applyNumberFormat="1" applyFont="1" applyFill="1" applyBorder="1" applyAlignment="1">
      <alignment horizontal="center" vertical="center" wrapText="1"/>
    </xf>
    <xf numFmtId="3" fontId="5" fillId="10" borderId="1" xfId="0" applyNumberFormat="1" applyFont="1" applyFill="1" applyBorder="1" applyAlignment="1">
      <alignment vertical="top" wrapText="1"/>
    </xf>
    <xf numFmtId="0" fontId="5" fillId="10" borderId="1" xfId="0" applyFont="1" applyFill="1" applyBorder="1" applyAlignment="1">
      <alignment vertical="top" wrapText="1"/>
    </xf>
    <xf numFmtId="3" fontId="5" fillId="10" borderId="1" xfId="0" applyNumberFormat="1" applyFont="1" applyFill="1" applyBorder="1" applyAlignment="1">
      <alignment horizontal="center" vertical="top" wrapText="1"/>
    </xf>
    <xf numFmtId="0" fontId="4" fillId="0" borderId="0" xfId="0" applyFont="1" applyAlignment="1">
      <alignment horizontal="left" vertical="center" wrapText="1" indent="1"/>
    </xf>
    <xf numFmtId="2" fontId="5" fillId="10" borderId="1" xfId="0" applyNumberFormat="1" applyFont="1" applyFill="1" applyBorder="1" applyAlignment="1">
      <alignment horizontal="center" vertical="top" wrapText="1"/>
    </xf>
    <xf numFmtId="43" fontId="6" fillId="13" borderId="1" xfId="0" applyNumberFormat="1" applyFont="1" applyFill="1" applyBorder="1" applyAlignment="1">
      <alignment horizontal="center" vertical="top" wrapText="1"/>
    </xf>
    <xf numFmtId="9" fontId="5" fillId="10" borderId="1" xfId="0" applyNumberFormat="1" applyFont="1" applyFill="1" applyBorder="1" applyAlignment="1">
      <alignment horizontal="center" vertical="top" wrapText="1"/>
    </xf>
    <xf numFmtId="49" fontId="22" fillId="18" borderId="25" xfId="0" applyNumberFormat="1" applyFont="1" applyFill="1" applyBorder="1" applyAlignment="1">
      <alignment horizontal="center" vertical="center" wrapText="1"/>
    </xf>
    <xf numFmtId="49" fontId="22" fillId="18" borderId="26"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49" fontId="5" fillId="0" borderId="22" xfId="0" applyNumberFormat="1" applyFont="1" applyBorder="1" applyAlignment="1">
      <alignment vertical="center" wrapText="1"/>
    </xf>
    <xf numFmtId="49" fontId="5" fillId="0" borderId="1" xfId="0" applyNumberFormat="1" applyFont="1" applyBorder="1" applyAlignment="1">
      <alignment vertical="center" wrapText="1"/>
    </xf>
    <xf numFmtId="49" fontId="6" fillId="0" borderId="1" xfId="0" applyNumberFormat="1" applyFont="1" applyBorder="1" applyAlignment="1">
      <alignment vertical="center" wrapText="1"/>
    </xf>
    <xf numFmtId="0" fontId="21" fillId="8" borderId="1" xfId="0" applyFont="1" applyFill="1" applyBorder="1" applyAlignment="1">
      <alignment horizontal="center" vertical="center"/>
    </xf>
    <xf numFmtId="3" fontId="5" fillId="10" borderId="22"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3" fontId="6" fillId="13" borderId="1" xfId="0" applyNumberFormat="1" applyFont="1" applyFill="1" applyBorder="1" applyAlignment="1">
      <alignment horizontal="center" vertical="center" wrapText="1"/>
    </xf>
    <xf numFmtId="9" fontId="6" fillId="13" borderId="1" xfId="0" applyNumberFormat="1" applyFont="1" applyFill="1" applyBorder="1" applyAlignment="1">
      <alignment horizontal="center" vertical="center" wrapText="1"/>
    </xf>
    <xf numFmtId="3" fontId="5" fillId="13" borderId="22"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9" fontId="6" fillId="13" borderId="1" xfId="1" applyFont="1" applyFill="1" applyBorder="1" applyAlignment="1">
      <alignment horizontal="center" vertical="top" wrapText="1"/>
    </xf>
    <xf numFmtId="9" fontId="5" fillId="10" borderId="1" xfId="1" applyFont="1" applyFill="1" applyBorder="1" applyAlignment="1">
      <alignment horizontal="center" vertical="top" wrapText="1"/>
    </xf>
    <xf numFmtId="3" fontId="23" fillId="15" borderId="25" xfId="0" applyNumberFormat="1" applyFont="1" applyFill="1" applyBorder="1" applyAlignment="1">
      <alignment horizontal="center" vertical="center" wrapText="1"/>
    </xf>
    <xf numFmtId="3" fontId="23" fillId="15" borderId="26" xfId="0" applyNumberFormat="1" applyFont="1" applyFill="1" applyBorder="1" applyAlignment="1">
      <alignment horizontal="center" vertical="center" wrapText="1"/>
    </xf>
    <xf numFmtId="9" fontId="23" fillId="15" borderId="26" xfId="0" applyNumberFormat="1" applyFont="1" applyFill="1" applyBorder="1" applyAlignment="1">
      <alignment horizontal="center" vertical="center" wrapText="1"/>
    </xf>
    <xf numFmtId="9" fontId="22" fillId="16" borderId="26" xfId="0" applyNumberFormat="1" applyFont="1" applyFill="1" applyBorder="1" applyAlignment="1">
      <alignment horizontal="center" vertical="center" wrapText="1"/>
    </xf>
    <xf numFmtId="3" fontId="22" fillId="16" borderId="25" xfId="0" applyNumberFormat="1" applyFont="1" applyFill="1" applyBorder="1" applyAlignment="1">
      <alignment horizontal="center" vertical="center" wrapText="1"/>
    </xf>
    <xf numFmtId="3" fontId="22" fillId="16" borderId="26" xfId="0" applyNumberFormat="1" applyFont="1" applyFill="1" applyBorder="1" applyAlignment="1">
      <alignment horizontal="center" vertical="center" wrapText="1"/>
    </xf>
    <xf numFmtId="3" fontId="23" fillId="16" borderId="26" xfId="0" applyNumberFormat="1" applyFont="1" applyFill="1" applyBorder="1" applyAlignment="1">
      <alignment horizontal="center" vertical="center" wrapText="1"/>
    </xf>
    <xf numFmtId="49" fontId="6" fillId="0" borderId="0" xfId="0" applyNumberFormat="1" applyFont="1" applyAlignment="1">
      <alignment vertical="top" wrapText="1"/>
    </xf>
    <xf numFmtId="0" fontId="6" fillId="5" borderId="1" xfId="0" applyFont="1" applyFill="1" applyBorder="1" applyAlignment="1">
      <alignment horizontal="center" wrapText="1"/>
    </xf>
    <xf numFmtId="0" fontId="1" fillId="10" borderId="9" xfId="0" applyFont="1" applyFill="1" applyBorder="1"/>
    <xf numFmtId="0" fontId="1" fillId="10" borderId="7" xfId="0" applyFont="1" applyFill="1" applyBorder="1"/>
    <xf numFmtId="0" fontId="1" fillId="10" borderId="6" xfId="0" applyFont="1" applyFill="1" applyBorder="1"/>
    <xf numFmtId="0" fontId="1" fillId="10" borderId="10" xfId="0" applyFont="1" applyFill="1" applyBorder="1"/>
    <xf numFmtId="0" fontId="1" fillId="10" borderId="4" xfId="0" applyFont="1" applyFill="1" applyBorder="1"/>
    <xf numFmtId="0" fontId="1" fillId="10" borderId="11" xfId="0" applyFont="1" applyFill="1" applyBorder="1"/>
    <xf numFmtId="4" fontId="5" fillId="10" borderId="1" xfId="0" applyNumberFormat="1" applyFont="1" applyFill="1" applyBorder="1" applyAlignment="1">
      <alignment horizontal="center"/>
    </xf>
    <xf numFmtId="0" fontId="6" fillId="5" borderId="1" xfId="0" applyFont="1" applyFill="1" applyBorder="1" applyAlignment="1">
      <alignment horizont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10" borderId="6" xfId="0" applyFont="1" applyFill="1" applyBorder="1" applyAlignment="1">
      <alignment horizontal="center"/>
    </xf>
    <xf numFmtId="0" fontId="5" fillId="10" borderId="1" xfId="0" applyFont="1" applyFill="1" applyBorder="1" applyAlignment="1">
      <alignment horizontal="left" vertical="center" wrapText="1"/>
    </xf>
    <xf numFmtId="49" fontId="6" fillId="13" borderId="7" xfId="0" applyNumberFormat="1" applyFont="1" applyFill="1" applyBorder="1" applyAlignment="1">
      <alignment horizontal="left" vertical="center" wrapText="1"/>
    </xf>
    <xf numFmtId="0" fontId="6" fillId="0" borderId="0" xfId="0" applyFont="1"/>
    <xf numFmtId="0" fontId="6" fillId="0" borderId="4" xfId="0" applyFont="1" applyBorder="1"/>
    <xf numFmtId="0" fontId="6" fillId="5" borderId="22" xfId="0" applyFont="1" applyFill="1" applyBorder="1" applyAlignment="1">
      <alignment horizontal="center"/>
    </xf>
    <xf numFmtId="0" fontId="5" fillId="13" borderId="1" xfId="0" applyFont="1" applyFill="1" applyBorder="1" applyAlignment="1">
      <alignment horizontal="center"/>
    </xf>
    <xf numFmtId="4" fontId="5" fillId="13" borderId="1" xfId="0" applyNumberFormat="1" applyFont="1" applyFill="1" applyBorder="1" applyAlignment="1">
      <alignment horizontal="center"/>
    </xf>
    <xf numFmtId="3" fontId="5" fillId="10" borderId="1" xfId="0" applyNumberFormat="1" applyFont="1" applyFill="1" applyBorder="1" applyAlignment="1">
      <alignment horizontal="center"/>
    </xf>
    <xf numFmtId="165" fontId="5" fillId="10" borderId="1" xfId="0" applyNumberFormat="1" applyFont="1" applyFill="1" applyBorder="1" applyAlignment="1">
      <alignment horizontal="center"/>
    </xf>
    <xf numFmtId="164" fontId="6" fillId="13" borderId="1" xfId="0" applyNumberFormat="1" applyFont="1" applyFill="1" applyBorder="1" applyAlignment="1">
      <alignment horizontal="center" vertical="center" wrapText="1"/>
    </xf>
    <xf numFmtId="49" fontId="6" fillId="13" borderId="2" xfId="0" applyNumberFormat="1" applyFont="1" applyFill="1" applyBorder="1" applyAlignment="1">
      <alignment vertical="center" wrapText="1"/>
    </xf>
    <xf numFmtId="49" fontId="6" fillId="13" borderId="5" xfId="0" applyNumberFormat="1" applyFont="1" applyFill="1" applyBorder="1" applyAlignment="1">
      <alignment vertical="center" wrapText="1"/>
    </xf>
    <xf numFmtId="49" fontId="6" fillId="13" borderId="7" xfId="0" applyNumberFormat="1" applyFont="1" applyFill="1" applyBorder="1" applyAlignment="1">
      <alignment vertical="center" wrapText="1"/>
    </xf>
    <xf numFmtId="0" fontId="6" fillId="5" borderId="2" xfId="0" applyFont="1" applyFill="1" applyBorder="1" applyAlignment="1">
      <alignment horizontal="center" wrapText="1"/>
    </xf>
    <xf numFmtId="164" fontId="5" fillId="10" borderId="2" xfId="0" applyNumberFormat="1" applyFont="1" applyFill="1" applyBorder="1" applyAlignment="1">
      <alignment horizontal="center" vertical="center" wrapText="1"/>
    </xf>
    <xf numFmtId="0" fontId="6" fillId="0" borderId="0" xfId="0" applyFont="1" applyAlignment="1">
      <alignment horizontal="center" wrapText="1"/>
    </xf>
    <xf numFmtId="49" fontId="6" fillId="0" borderId="0" xfId="0" applyNumberFormat="1" applyFont="1" applyAlignment="1">
      <alignment vertical="center" wrapText="1"/>
    </xf>
    <xf numFmtId="3"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49" fontId="6" fillId="0" borderId="0" xfId="0" applyNumberFormat="1" applyFont="1" applyAlignment="1">
      <alignment wrapText="1"/>
    </xf>
    <xf numFmtId="0" fontId="5" fillId="0" borderId="0" xfId="0" applyFont="1" applyAlignment="1">
      <alignment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xf>
    <xf numFmtId="3" fontId="6" fillId="10"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7" fillId="0" borderId="1" xfId="0" applyNumberFormat="1" applyFont="1" applyBorder="1" applyAlignment="1">
      <alignment horizontal="center"/>
    </xf>
    <xf numFmtId="0" fontId="29" fillId="2" borderId="0" xfId="0" applyFont="1" applyFill="1" applyAlignment="1">
      <alignment horizontal="left" vertical="center"/>
    </xf>
    <xf numFmtId="49" fontId="29" fillId="0" borderId="0" xfId="0" applyNumberFormat="1" applyFont="1" applyAlignment="1">
      <alignment vertical="center" wrapText="1"/>
    </xf>
    <xf numFmtId="0" fontId="29" fillId="0" borderId="0" xfId="0" applyFont="1" applyAlignment="1">
      <alignment horizontal="left" vertical="center"/>
    </xf>
    <xf numFmtId="49" fontId="3" fillId="7" borderId="0" xfId="0" applyNumberFormat="1" applyFont="1" applyFill="1" applyAlignment="1">
      <alignment horizontal="left" vertical="center" wrapText="1"/>
    </xf>
    <xf numFmtId="0" fontId="13" fillId="2" borderId="0" xfId="0" applyFont="1" applyFill="1" applyAlignment="1">
      <alignment horizontal="left" indent="1"/>
    </xf>
    <xf numFmtId="0" fontId="30" fillId="2" borderId="0" xfId="0" applyFont="1" applyFill="1" applyAlignment="1">
      <alignment horizontal="left" indent="1"/>
    </xf>
    <xf numFmtId="0" fontId="31" fillId="2" borderId="0" xfId="0" applyFont="1" applyFill="1" applyAlignment="1">
      <alignment vertical="center" wrapText="1"/>
    </xf>
    <xf numFmtId="0" fontId="31" fillId="2" borderId="0" xfId="0" applyFont="1" applyFill="1" applyAlignment="1">
      <alignment horizontal="center" vertical="center" wrapText="1"/>
    </xf>
    <xf numFmtId="0" fontId="5" fillId="2" borderId="0" xfId="0" applyFont="1" applyFill="1" applyAlignment="1">
      <alignment horizontal="left" vertical="top" wrapText="1" indent="1"/>
    </xf>
    <xf numFmtId="9" fontId="10" fillId="2" borderId="0" xfId="0" applyNumberFormat="1" applyFont="1" applyFill="1" applyAlignment="1">
      <alignment horizontal="center" vertical="center"/>
    </xf>
    <xf numFmtId="0" fontId="18" fillId="2" borderId="0" xfId="0" applyFont="1" applyFill="1"/>
    <xf numFmtId="0" fontId="18" fillId="2" borderId="0" xfId="0" applyFont="1" applyFill="1" applyAlignment="1">
      <alignment horizontal="center"/>
    </xf>
    <xf numFmtId="0" fontId="19" fillId="20" borderId="0" xfId="0" applyFont="1" applyFill="1"/>
    <xf numFmtId="3" fontId="19" fillId="20" borderId="0" xfId="0" applyNumberFormat="1" applyFont="1" applyFill="1" applyAlignment="1">
      <alignment horizontal="center"/>
    </xf>
    <xf numFmtId="0" fontId="19" fillId="2" borderId="0" xfId="0" applyFont="1" applyFill="1"/>
    <xf numFmtId="0" fontId="19" fillId="20" borderId="0" xfId="0" applyFont="1" applyFill="1" applyAlignment="1">
      <alignment horizontal="center"/>
    </xf>
    <xf numFmtId="0" fontId="5" fillId="2" borderId="0" xfId="0" applyFont="1" applyFill="1"/>
    <xf numFmtId="0" fontId="5" fillId="20" borderId="0" xfId="0" applyFont="1" applyFill="1"/>
    <xf numFmtId="0" fontId="5" fillId="20" borderId="0" xfId="0" applyFont="1" applyFill="1" applyAlignment="1">
      <alignment horizontal="center"/>
    </xf>
    <xf numFmtId="0" fontId="32" fillId="2" borderId="0" xfId="0" applyFont="1" applyFill="1" applyAlignment="1">
      <alignment horizontal="center" wrapText="1"/>
    </xf>
    <xf numFmtId="0" fontId="33" fillId="2" borderId="0" xfId="0" applyFont="1" applyFill="1" applyAlignment="1">
      <alignment horizontal="left" vertical="top" wrapText="1" indent="1"/>
    </xf>
    <xf numFmtId="9" fontId="34" fillId="2" borderId="0" xfId="0" applyNumberFormat="1" applyFont="1" applyFill="1" applyAlignment="1">
      <alignment horizontal="center" vertical="center"/>
    </xf>
    <xf numFmtId="0" fontId="37" fillId="2" borderId="0" xfId="0" applyFont="1" applyFill="1" applyAlignment="1">
      <alignment horizontal="left" indent="1"/>
    </xf>
    <xf numFmtId="0" fontId="35" fillId="0" borderId="0" xfId="0" applyFont="1" applyAlignment="1">
      <alignment horizontal="left" vertical="top" wrapText="1" indent="1"/>
    </xf>
    <xf numFmtId="0" fontId="38" fillId="0" borderId="0" xfId="0" applyFont="1" applyAlignment="1">
      <alignment horizontal="left" vertical="top" wrapText="1" indent="1"/>
    </xf>
    <xf numFmtId="0" fontId="39" fillId="0" borderId="0" xfId="0" applyFont="1" applyAlignment="1">
      <alignment horizontal="left" indent="1"/>
    </xf>
    <xf numFmtId="0" fontId="39" fillId="0" borderId="0" xfId="0" applyFont="1" applyAlignment="1">
      <alignment horizontal="left" vertical="top" wrapText="1" indent="1"/>
    </xf>
    <xf numFmtId="0" fontId="5" fillId="0" borderId="0" xfId="0" applyFont="1" applyAlignment="1">
      <alignment vertical="top"/>
    </xf>
    <xf numFmtId="4" fontId="12" fillId="10"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2" fontId="7" fillId="13" borderId="1" xfId="0" applyNumberFormat="1" applyFont="1" applyFill="1" applyBorder="1" applyAlignment="1">
      <alignment horizontal="center" vertical="top" wrapText="1"/>
    </xf>
    <xf numFmtId="4" fontId="6" fillId="13" borderId="1" xfId="0" applyNumberFormat="1" applyFont="1" applyFill="1" applyBorder="1" applyAlignment="1">
      <alignment horizontal="center" vertical="top" wrapText="1"/>
    </xf>
    <xf numFmtId="0" fontId="5" fillId="0" borderId="0" xfId="0" applyFont="1" applyAlignment="1">
      <alignment vertical="center" wrapText="1"/>
    </xf>
    <xf numFmtId="0" fontId="5" fillId="10" borderId="9" xfId="0" applyFont="1" applyFill="1" applyBorder="1" applyAlignment="1">
      <alignment vertical="top" wrapText="1"/>
    </xf>
    <xf numFmtId="0" fontId="5" fillId="10" borderId="7" xfId="0" applyFont="1" applyFill="1" applyBorder="1" applyAlignment="1">
      <alignment vertical="top" wrapText="1"/>
    </xf>
    <xf numFmtId="0" fontId="5" fillId="10" borderId="6" xfId="0" applyFont="1" applyFill="1" applyBorder="1" applyAlignment="1">
      <alignment vertical="top" wrapText="1"/>
    </xf>
    <xf numFmtId="9" fontId="12" fillId="10"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 fillId="0" borderId="0" xfId="0" applyFont="1" applyAlignment="1">
      <alignment horizontal="center"/>
    </xf>
    <xf numFmtId="49" fontId="5" fillId="0" borderId="0" xfId="0" applyNumberFormat="1" applyFont="1" applyAlignment="1">
      <alignment horizontal="left" vertical="center" wrapText="1"/>
    </xf>
    <xf numFmtId="49" fontId="6" fillId="5" borderId="1"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0" fontId="1" fillId="2" borderId="0" xfId="0" applyFont="1" applyFill="1" applyAlignment="1">
      <alignment horizontal="left"/>
    </xf>
    <xf numFmtId="0" fontId="1" fillId="2" borderId="0" xfId="0" applyFont="1" applyFill="1" applyAlignment="1">
      <alignment horizontal="center"/>
    </xf>
    <xf numFmtId="0" fontId="1" fillId="3" borderId="0" xfId="0" applyFont="1" applyFill="1" applyAlignment="1">
      <alignment horizontal="center"/>
    </xf>
    <xf numFmtId="49" fontId="5" fillId="0" borderId="0" xfId="0" applyNumberFormat="1" applyFont="1" applyAlignment="1">
      <alignment vertical="top" wrapText="1" indent="1"/>
    </xf>
    <xf numFmtId="49" fontId="6" fillId="7" borderId="0" xfId="0" applyNumberFormat="1" applyFont="1" applyFill="1" applyAlignment="1">
      <alignment vertical="top" wrapText="1" indent="1"/>
    </xf>
    <xf numFmtId="49" fontId="5" fillId="0" borderId="0" xfId="0" applyNumberFormat="1" applyFont="1" applyAlignment="1">
      <alignment vertical="center" wrapText="1" indent="1"/>
    </xf>
    <xf numFmtId="2" fontId="5" fillId="0" borderId="0" xfId="0" applyNumberFormat="1" applyFont="1" applyAlignment="1">
      <alignment vertical="top" wrapText="1" indent="1"/>
    </xf>
    <xf numFmtId="0" fontId="1" fillId="0" borderId="0" xfId="0" applyFont="1" applyAlignment="1">
      <alignment horizontal="left" indent="2"/>
    </xf>
    <xf numFmtId="0" fontId="6" fillId="5" borderId="1" xfId="0" applyFont="1" applyFill="1" applyBorder="1" applyAlignment="1">
      <alignment horizontal="left" vertical="top" wrapText="1"/>
    </xf>
    <xf numFmtId="0" fontId="22" fillId="16" borderId="1" xfId="0" applyFont="1" applyFill="1" applyBorder="1" applyAlignment="1">
      <alignment horizontal="left" vertical="center"/>
    </xf>
    <xf numFmtId="0" fontId="23" fillId="10" borderId="1" xfId="0" applyFont="1" applyFill="1" applyBorder="1" applyAlignment="1">
      <alignment horizontal="left"/>
    </xf>
    <xf numFmtId="9" fontId="23" fillId="10" borderId="1" xfId="0" applyNumberFormat="1" applyFont="1" applyFill="1" applyBorder="1" applyAlignment="1">
      <alignment horizontal="left"/>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49" fontId="5" fillId="0" borderId="0" xfId="0" applyNumberFormat="1" applyFont="1" applyAlignment="1">
      <alignment horizontal="left" vertical="top" wrapText="1" indent="1"/>
    </xf>
    <xf numFmtId="49" fontId="5" fillId="0" borderId="0" xfId="0" applyNumberFormat="1" applyFont="1" applyAlignment="1">
      <alignment horizontal="center" vertical="top" wrapText="1"/>
    </xf>
    <xf numFmtId="0" fontId="46" fillId="0" borderId="0" xfId="0" applyFont="1" applyAlignment="1">
      <alignment vertical="top" wrapText="1"/>
    </xf>
    <xf numFmtId="0" fontId="5" fillId="10" borderId="0" xfId="0" applyFont="1" applyFill="1" applyAlignment="1">
      <alignment vertical="top"/>
    </xf>
    <xf numFmtId="49" fontId="5" fillId="0" borderId="14" xfId="0" applyNumberFormat="1" applyFont="1" applyBorder="1" applyAlignment="1">
      <alignment vertical="top"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2" fillId="10" borderId="1" xfId="0" applyFont="1" applyFill="1" applyBorder="1" applyAlignment="1">
      <alignment horizontal="left" vertical="center" wrapText="1" indent="1"/>
    </xf>
    <xf numFmtId="0" fontId="17" fillId="10" borderId="1" xfId="2" applyFont="1" applyFill="1" applyBorder="1" applyAlignment="1">
      <alignment horizontal="left" vertical="center" indent="1"/>
    </xf>
    <xf numFmtId="0" fontId="1" fillId="10" borderId="1" xfId="0" applyFont="1" applyFill="1" applyBorder="1" applyAlignment="1">
      <alignment horizontal="center"/>
    </xf>
    <xf numFmtId="0" fontId="12" fillId="10" borderId="1" xfId="0" applyFont="1" applyFill="1" applyBorder="1" applyAlignment="1">
      <alignment horizontal="left" vertical="center" indent="1"/>
    </xf>
    <xf numFmtId="0" fontId="17" fillId="10" borderId="9" xfId="2" applyFont="1" applyFill="1" applyBorder="1" applyAlignment="1">
      <alignment horizontal="left" vertical="center" indent="1"/>
    </xf>
    <xf numFmtId="0" fontId="17" fillId="10" borderId="7" xfId="2" applyFont="1" applyFill="1" applyBorder="1" applyAlignment="1">
      <alignment horizontal="left" vertical="center" indent="1"/>
    </xf>
    <xf numFmtId="0" fontId="17" fillId="10" borderId="6" xfId="2" applyFont="1" applyFill="1" applyBorder="1" applyAlignment="1">
      <alignment horizontal="left" vertical="center" indent="1"/>
    </xf>
    <xf numFmtId="0" fontId="17" fillId="10" borderId="10" xfId="2" applyFont="1" applyFill="1" applyBorder="1" applyAlignment="1">
      <alignment horizontal="left" vertical="center" indent="1"/>
    </xf>
    <xf numFmtId="0" fontId="17" fillId="10" borderId="4" xfId="2" applyFont="1" applyFill="1" applyBorder="1" applyAlignment="1">
      <alignment horizontal="left" vertical="center" indent="1"/>
    </xf>
    <xf numFmtId="0" fontId="17" fillId="10" borderId="11" xfId="2" applyFont="1" applyFill="1" applyBorder="1" applyAlignment="1">
      <alignment horizontal="left" vertical="center" indent="1"/>
    </xf>
    <xf numFmtId="0" fontId="16" fillId="9" borderId="8" xfId="0" applyFont="1" applyFill="1" applyBorder="1" applyAlignment="1">
      <alignment horizontal="center" vertical="center"/>
    </xf>
    <xf numFmtId="0" fontId="16" fillId="9" borderId="13" xfId="0" applyFont="1" applyFill="1" applyBorder="1" applyAlignment="1">
      <alignment horizontal="center" vertical="center"/>
    </xf>
    <xf numFmtId="0" fontId="5" fillId="10" borderId="12" xfId="0" applyFont="1" applyFill="1" applyBorder="1" applyAlignment="1">
      <alignment horizontal="left" vertical="center" indent="1"/>
    </xf>
    <xf numFmtId="0" fontId="5" fillId="10" borderId="0" xfId="0" applyFont="1" applyFill="1" applyAlignment="1">
      <alignment horizontal="left" vertical="center" indent="1"/>
    </xf>
    <xf numFmtId="0" fontId="5" fillId="10" borderId="14" xfId="0" applyFont="1" applyFill="1" applyBorder="1" applyAlignment="1">
      <alignment horizontal="left" vertical="center" indent="1"/>
    </xf>
    <xf numFmtId="0" fontId="18" fillId="19" borderId="0" xfId="0" applyFont="1" applyFill="1" applyAlignment="1">
      <alignment horizontal="left"/>
    </xf>
    <xf numFmtId="0" fontId="1" fillId="10" borderId="1" xfId="0" applyFont="1" applyFill="1" applyBorder="1" applyAlignment="1">
      <alignment horizontal="left" indent="1"/>
    </xf>
    <xf numFmtId="0" fontId="16" fillId="9" borderId="15"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11" xfId="0" applyFont="1" applyFill="1" applyBorder="1" applyAlignment="1">
      <alignment horizontal="center" vertical="center"/>
    </xf>
    <xf numFmtId="0" fontId="5" fillId="10" borderId="9"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5" fillId="10" borderId="6" xfId="0" applyFont="1" applyFill="1" applyBorder="1" applyAlignment="1">
      <alignment horizontal="left" vertical="center" wrapText="1" indent="1"/>
    </xf>
    <xf numFmtId="0" fontId="5" fillId="10" borderId="10"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10" borderId="11" xfId="0" applyFont="1" applyFill="1" applyBorder="1" applyAlignment="1">
      <alignment horizontal="left" vertical="center" wrapText="1" indent="1"/>
    </xf>
    <xf numFmtId="0" fontId="5" fillId="10" borderId="5" xfId="0" applyFont="1" applyFill="1" applyBorder="1" applyAlignment="1">
      <alignment horizontal="left" wrapText="1" indent="1"/>
    </xf>
    <xf numFmtId="0" fontId="5" fillId="10" borderId="3" xfId="0" applyFont="1" applyFill="1" applyBorder="1" applyAlignment="1">
      <alignment horizontal="left" wrapText="1" indent="1"/>
    </xf>
    <xf numFmtId="0" fontId="16" fillId="9" borderId="28" xfId="0" applyFont="1" applyFill="1" applyBorder="1" applyAlignment="1">
      <alignment horizontal="center" vertical="center"/>
    </xf>
    <xf numFmtId="0" fontId="16" fillId="9" borderId="29" xfId="0" applyFont="1" applyFill="1" applyBorder="1" applyAlignment="1">
      <alignment horizontal="center" vertical="center"/>
    </xf>
    <xf numFmtId="0" fontId="16" fillId="9" borderId="31" xfId="0" applyFont="1" applyFill="1" applyBorder="1" applyAlignment="1">
      <alignment horizontal="center" vertical="center"/>
    </xf>
    <xf numFmtId="0" fontId="16" fillId="9" borderId="32"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5" fillId="10" borderId="1" xfId="0" applyFont="1" applyFill="1" applyBorder="1" applyAlignment="1">
      <alignment horizontal="left" indent="1"/>
    </xf>
    <xf numFmtId="0" fontId="16" fillId="9" borderId="18" xfId="0" applyFont="1" applyFill="1" applyBorder="1" applyAlignment="1">
      <alignment horizontal="center" vertical="center"/>
    </xf>
    <xf numFmtId="0" fontId="16" fillId="9" borderId="19" xfId="0" applyFont="1" applyFill="1" applyBorder="1" applyAlignment="1">
      <alignment horizontal="center" vertical="center"/>
    </xf>
    <xf numFmtId="0" fontId="5" fillId="10" borderId="9" xfId="0" applyFont="1" applyFill="1" applyBorder="1" applyAlignment="1">
      <alignment horizontal="left" wrapText="1" indent="1"/>
    </xf>
    <xf numFmtId="0" fontId="5" fillId="10" borderId="7" xfId="0" applyFont="1" applyFill="1" applyBorder="1" applyAlignment="1">
      <alignment horizontal="left" wrapText="1" indent="1"/>
    </xf>
    <xf numFmtId="0" fontId="5" fillId="10" borderId="6" xfId="0" applyFont="1" applyFill="1" applyBorder="1" applyAlignment="1">
      <alignment horizontal="left" wrapText="1" indent="1"/>
    </xf>
    <xf numFmtId="0" fontId="5" fillId="10" borderId="10" xfId="0" applyFont="1" applyFill="1" applyBorder="1" applyAlignment="1">
      <alignment horizontal="left" wrapText="1" indent="1"/>
    </xf>
    <xf numFmtId="0" fontId="5" fillId="10" borderId="4" xfId="0" applyFont="1" applyFill="1" applyBorder="1" applyAlignment="1">
      <alignment horizontal="left" wrapText="1" indent="1"/>
    </xf>
    <xf numFmtId="0" fontId="5" fillId="10" borderId="11" xfId="0" applyFont="1" applyFill="1" applyBorder="1" applyAlignment="1">
      <alignment horizontal="left" wrapText="1" indent="1"/>
    </xf>
    <xf numFmtId="0" fontId="2" fillId="3" borderId="1" xfId="0" applyFont="1" applyFill="1" applyBorder="1" applyAlignment="1">
      <alignment horizontal="center" vertical="center"/>
    </xf>
    <xf numFmtId="0" fontId="5" fillId="10" borderId="2" xfId="0" applyFont="1" applyFill="1" applyBorder="1" applyAlignment="1">
      <alignment horizontal="left" indent="1"/>
    </xf>
    <xf numFmtId="0" fontId="5" fillId="10" borderId="5" xfId="0" applyFont="1" applyFill="1" applyBorder="1" applyAlignment="1">
      <alignment horizontal="left" indent="1"/>
    </xf>
    <xf numFmtId="0" fontId="5" fillId="10" borderId="3" xfId="0" applyFont="1" applyFill="1" applyBorder="1" applyAlignment="1">
      <alignment horizontal="left" indent="1"/>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0" fontId="5" fillId="10" borderId="12" xfId="0" applyFont="1" applyFill="1" applyBorder="1" applyAlignment="1">
      <alignment horizontal="left" vertical="center" wrapText="1" indent="1"/>
    </xf>
    <xf numFmtId="0" fontId="5" fillId="10" borderId="0" xfId="0" applyFont="1" applyFill="1" applyAlignment="1">
      <alignment horizontal="left" vertical="center" wrapText="1" indent="1"/>
    </xf>
    <xf numFmtId="0" fontId="5" fillId="10" borderId="14" xfId="0" applyFont="1" applyFill="1" applyBorder="1" applyAlignment="1">
      <alignment horizontal="left" vertical="center" wrapText="1" indent="1"/>
    </xf>
    <xf numFmtId="0" fontId="17" fillId="10" borderId="9" xfId="2" applyFont="1" applyFill="1" applyBorder="1" applyAlignment="1">
      <alignment horizontal="left" vertical="center"/>
    </xf>
    <xf numFmtId="0" fontId="17" fillId="10" borderId="7" xfId="2" applyFont="1" applyFill="1" applyBorder="1" applyAlignment="1">
      <alignment horizontal="left" vertical="center"/>
    </xf>
    <xf numFmtId="0" fontId="17" fillId="10" borderId="6" xfId="2" applyFont="1" applyFill="1" applyBorder="1" applyAlignment="1">
      <alignment horizontal="left" vertical="center"/>
    </xf>
    <xf numFmtId="0" fontId="17" fillId="10" borderId="12" xfId="2" applyFont="1" applyFill="1" applyBorder="1" applyAlignment="1">
      <alignment horizontal="left" vertical="center"/>
    </xf>
    <xf numFmtId="0" fontId="17" fillId="10" borderId="0" xfId="2" applyFont="1" applyFill="1" applyAlignment="1">
      <alignment horizontal="left" vertical="center"/>
    </xf>
    <xf numFmtId="0" fontId="17" fillId="10" borderId="14" xfId="2" applyFont="1" applyFill="1" applyBorder="1" applyAlignment="1">
      <alignment horizontal="left" vertical="center"/>
    </xf>
    <xf numFmtId="0" fontId="17" fillId="10" borderId="10" xfId="2" applyFont="1" applyFill="1" applyBorder="1" applyAlignment="1">
      <alignment horizontal="left" vertical="center"/>
    </xf>
    <xf numFmtId="0" fontId="17" fillId="10" borderId="4" xfId="2" applyFont="1" applyFill="1" applyBorder="1" applyAlignment="1">
      <alignment horizontal="left" vertical="center"/>
    </xf>
    <xf numFmtId="0" fontId="17" fillId="10" borderId="11" xfId="2" applyFont="1" applyFill="1" applyBorder="1" applyAlignment="1">
      <alignment horizontal="left" vertic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10" borderId="6" xfId="0" applyFont="1" applyFill="1" applyBorder="1" applyAlignment="1">
      <alignment horizontal="center"/>
    </xf>
    <xf numFmtId="0" fontId="1" fillId="10" borderId="12" xfId="0" applyFont="1" applyFill="1" applyBorder="1" applyAlignment="1">
      <alignment horizontal="center"/>
    </xf>
    <xf numFmtId="0" fontId="1" fillId="10" borderId="0" xfId="0" applyFont="1" applyFill="1" applyAlignment="1">
      <alignment horizontal="center"/>
    </xf>
    <xf numFmtId="0" fontId="1" fillId="10" borderId="14" xfId="0" applyFont="1" applyFill="1" applyBorder="1" applyAlignment="1">
      <alignment horizontal="center"/>
    </xf>
    <xf numFmtId="0" fontId="1" fillId="10" borderId="10" xfId="0" applyFont="1" applyFill="1" applyBorder="1" applyAlignment="1">
      <alignment horizontal="center"/>
    </xf>
    <xf numFmtId="0" fontId="1" fillId="10" borderId="4" xfId="0" applyFont="1" applyFill="1" applyBorder="1" applyAlignment="1">
      <alignment horizontal="center"/>
    </xf>
    <xf numFmtId="0" fontId="1" fillId="10" borderId="11" xfId="0" applyFont="1" applyFill="1" applyBorder="1" applyAlignment="1">
      <alignment horizontal="center"/>
    </xf>
    <xf numFmtId="0" fontId="17" fillId="10" borderId="0" xfId="2" applyFont="1" applyFill="1" applyBorder="1" applyAlignment="1">
      <alignment horizontal="left" vertical="center"/>
    </xf>
    <xf numFmtId="0" fontId="17" fillId="10" borderId="1" xfId="2" applyFont="1" applyFill="1" applyBorder="1" applyAlignment="1">
      <alignment horizontal="left" vertical="center"/>
    </xf>
    <xf numFmtId="0" fontId="18"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19" fillId="3" borderId="1" xfId="0" applyFont="1" applyFill="1" applyBorder="1" applyAlignment="1">
      <alignment horizontal="left" wrapText="1"/>
    </xf>
    <xf numFmtId="0" fontId="19" fillId="3" borderId="2"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2" fillId="3" borderId="1" xfId="0" applyFont="1" applyFill="1" applyBorder="1" applyAlignment="1">
      <alignment horizontal="center"/>
    </xf>
    <xf numFmtId="0" fontId="18" fillId="17" borderId="1" xfId="0" applyFont="1" applyFill="1" applyBorder="1" applyAlignment="1">
      <alignment horizontal="left" vertical="top" wrapText="1"/>
    </xf>
    <xf numFmtId="0" fontId="5" fillId="10" borderId="1" xfId="0" applyFont="1" applyFill="1" applyBorder="1" applyAlignment="1">
      <alignment horizontal="left" vertical="top" wrapText="1"/>
    </xf>
    <xf numFmtId="0" fontId="5" fillId="10" borderId="2" xfId="0" applyFont="1" applyFill="1" applyBorder="1" applyAlignment="1">
      <alignment horizontal="left" vertical="distributed" indent="1"/>
    </xf>
    <xf numFmtId="0" fontId="5" fillId="10" borderId="5" xfId="0" applyFont="1" applyFill="1" applyBorder="1" applyAlignment="1">
      <alignment horizontal="left" vertical="distributed" indent="1"/>
    </xf>
    <xf numFmtId="0" fontId="5" fillId="10" borderId="3" xfId="0" applyFont="1" applyFill="1" applyBorder="1" applyAlignment="1">
      <alignment horizontal="left" vertical="distributed" indent="1"/>
    </xf>
    <xf numFmtId="0" fontId="17" fillId="10" borderId="9" xfId="2" applyFont="1" applyFill="1" applyBorder="1" applyAlignment="1">
      <alignment horizontal="left" vertical="center" wrapText="1"/>
    </xf>
    <xf numFmtId="0" fontId="17" fillId="10" borderId="7" xfId="2" applyFont="1" applyFill="1" applyBorder="1" applyAlignment="1">
      <alignment horizontal="left" vertical="center" wrapText="1"/>
    </xf>
    <xf numFmtId="0" fontId="17" fillId="10" borderId="6" xfId="2" applyFont="1" applyFill="1" applyBorder="1" applyAlignment="1">
      <alignment horizontal="left" vertical="center" wrapText="1"/>
    </xf>
    <xf numFmtId="0" fontId="17" fillId="10" borderId="10" xfId="2" applyFont="1" applyFill="1" applyBorder="1" applyAlignment="1">
      <alignment horizontal="left" vertical="center" wrapText="1"/>
    </xf>
    <xf numFmtId="0" fontId="17" fillId="10" borderId="4" xfId="2" applyFont="1" applyFill="1" applyBorder="1" applyAlignment="1">
      <alignment horizontal="left" vertical="center" wrapText="1"/>
    </xf>
    <xf numFmtId="0" fontId="17" fillId="10" borderId="11" xfId="2" applyFont="1" applyFill="1" applyBorder="1" applyAlignment="1">
      <alignment horizontal="left" vertical="center" wrapText="1"/>
    </xf>
    <xf numFmtId="0" fontId="5" fillId="10" borderId="1" xfId="0" applyFont="1" applyFill="1" applyBorder="1" applyAlignment="1">
      <alignment horizontal="left" vertical="distributed" indent="1"/>
    </xf>
    <xf numFmtId="0" fontId="5" fillId="10" borderId="1" xfId="0" applyFont="1" applyFill="1" applyBorder="1" applyAlignment="1">
      <alignment horizontal="left" wrapText="1" indent="1"/>
    </xf>
    <xf numFmtId="0" fontId="18" fillId="17" borderId="7" xfId="0" applyFont="1" applyFill="1" applyBorder="1" applyAlignment="1">
      <alignment horizontal="left"/>
    </xf>
    <xf numFmtId="0" fontId="1" fillId="10" borderId="1" xfId="0" applyFont="1" applyFill="1" applyBorder="1" applyAlignment="1">
      <alignment horizontal="left"/>
    </xf>
    <xf numFmtId="0" fontId="17" fillId="10" borderId="1" xfId="2" applyFont="1" applyFill="1" applyBorder="1" applyAlignment="1">
      <alignment horizontal="left"/>
    </xf>
    <xf numFmtId="0" fontId="5" fillId="10" borderId="1" xfId="0" applyFont="1" applyFill="1" applyBorder="1" applyAlignment="1">
      <alignment horizontal="left" vertical="top" wrapText="1" indent="1"/>
    </xf>
    <xf numFmtId="0" fontId="17" fillId="10" borderId="1" xfId="2" applyFont="1" applyFill="1" applyBorder="1" applyAlignment="1">
      <alignment horizontal="left" vertical="top" wrapText="1"/>
    </xf>
    <xf numFmtId="0" fontId="5" fillId="10" borderId="2" xfId="0" applyFont="1" applyFill="1" applyBorder="1" applyAlignment="1">
      <alignment horizontal="center" vertical="distributed" wrapText="1"/>
    </xf>
    <xf numFmtId="0" fontId="5" fillId="10" borderId="5" xfId="0" applyFont="1" applyFill="1" applyBorder="1" applyAlignment="1">
      <alignment horizontal="center" vertical="distributed" wrapText="1"/>
    </xf>
    <xf numFmtId="0" fontId="5" fillId="10" borderId="3" xfId="0" applyFont="1" applyFill="1" applyBorder="1" applyAlignment="1">
      <alignment horizontal="center" vertical="distributed" wrapText="1"/>
    </xf>
    <xf numFmtId="0" fontId="5" fillId="10" borderId="9" xfId="0" applyFont="1" applyFill="1" applyBorder="1" applyAlignment="1">
      <alignment horizontal="center" vertical="top" wrapText="1"/>
    </xf>
    <xf numFmtId="0" fontId="5" fillId="10" borderId="7" xfId="0" applyFont="1" applyFill="1" applyBorder="1" applyAlignment="1">
      <alignment horizontal="center" vertical="top" wrapText="1"/>
    </xf>
    <xf numFmtId="0" fontId="5" fillId="10" borderId="6" xfId="0" applyFont="1" applyFill="1" applyBorder="1" applyAlignment="1">
      <alignment horizontal="center" vertical="top" wrapText="1"/>
    </xf>
    <xf numFmtId="0" fontId="2" fillId="3" borderId="2" xfId="0" applyFont="1" applyFill="1" applyBorder="1" applyAlignment="1">
      <alignment horizontal="center"/>
    </xf>
    <xf numFmtId="0" fontId="18" fillId="17" borderId="0" xfId="0" applyFont="1" applyFill="1" applyAlignment="1">
      <alignment horizontal="left"/>
    </xf>
    <xf numFmtId="0" fontId="18" fillId="17" borderId="9" xfId="0" applyFont="1" applyFill="1" applyBorder="1" applyAlignment="1">
      <alignment horizontal="left"/>
    </xf>
    <xf numFmtId="0" fontId="12" fillId="10" borderId="2" xfId="2" applyFont="1" applyFill="1" applyBorder="1" applyAlignment="1">
      <alignment horizontal="left" vertical="top" wrapText="1" indent="1"/>
    </xf>
    <xf numFmtId="0" fontId="12" fillId="10" borderId="5" xfId="2" applyFont="1" applyFill="1" applyBorder="1" applyAlignment="1">
      <alignment horizontal="left" vertical="top" wrapText="1" indent="1"/>
    </xf>
    <xf numFmtId="0" fontId="12" fillId="10" borderId="3" xfId="2" applyFont="1" applyFill="1" applyBorder="1" applyAlignment="1">
      <alignment horizontal="left" vertical="top" wrapText="1" indent="1"/>
    </xf>
    <xf numFmtId="0" fontId="5" fillId="10" borderId="9" xfId="0" applyFont="1" applyFill="1" applyBorder="1" applyAlignment="1">
      <alignment horizontal="left" vertical="top" wrapText="1"/>
    </xf>
    <xf numFmtId="0" fontId="5" fillId="10" borderId="7" xfId="0" applyFont="1" applyFill="1" applyBorder="1" applyAlignment="1">
      <alignment horizontal="left" vertical="top" wrapText="1"/>
    </xf>
    <xf numFmtId="0" fontId="5" fillId="10" borderId="6" xfId="0" applyFont="1" applyFill="1" applyBorder="1" applyAlignment="1">
      <alignment horizontal="left" vertical="top" wrapText="1"/>
    </xf>
    <xf numFmtId="0" fontId="17" fillId="10" borderId="1" xfId="2" applyFont="1" applyFill="1" applyBorder="1" applyAlignment="1">
      <alignment horizontal="left" indent="1"/>
    </xf>
    <xf numFmtId="0" fontId="17" fillId="10" borderId="2" xfId="2" applyFont="1" applyFill="1" applyBorder="1" applyAlignment="1">
      <alignment horizontal="left" indent="1"/>
    </xf>
    <xf numFmtId="0" fontId="17" fillId="10" borderId="5" xfId="2" applyFont="1" applyFill="1" applyBorder="1" applyAlignment="1">
      <alignment horizontal="left" indent="1"/>
    </xf>
    <xf numFmtId="0" fontId="17" fillId="10" borderId="3" xfId="2" applyFont="1" applyFill="1" applyBorder="1" applyAlignment="1">
      <alignment horizontal="left" indent="1"/>
    </xf>
    <xf numFmtId="0" fontId="5" fillId="10" borderId="1" xfId="0" applyFont="1" applyFill="1" applyBorder="1" applyAlignment="1">
      <alignment horizontal="left" vertical="center" inden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10" borderId="9" xfId="0" applyFont="1" applyFill="1" applyBorder="1" applyAlignment="1">
      <alignment horizontal="left" vertical="distributed" indent="1"/>
    </xf>
    <xf numFmtId="0" fontId="5" fillId="10" borderId="7" xfId="0" applyFont="1" applyFill="1" applyBorder="1" applyAlignment="1">
      <alignment horizontal="left" vertical="distributed" indent="1"/>
    </xf>
    <xf numFmtId="0" fontId="5" fillId="10" borderId="6" xfId="0" applyFont="1" applyFill="1" applyBorder="1" applyAlignment="1">
      <alignment horizontal="left" vertical="distributed" indent="1"/>
    </xf>
    <xf numFmtId="0" fontId="12" fillId="10" borderId="9" xfId="2" applyFont="1" applyFill="1" applyBorder="1" applyAlignment="1">
      <alignment horizontal="left" vertical="top" wrapText="1" indent="1"/>
    </xf>
    <xf numFmtId="0" fontId="12" fillId="10" borderId="7" xfId="2" applyFont="1" applyFill="1" applyBorder="1" applyAlignment="1">
      <alignment horizontal="left" vertical="top" wrapText="1" indent="1"/>
    </xf>
    <xf numFmtId="0" fontId="12" fillId="10" borderId="6" xfId="2" applyFont="1" applyFill="1" applyBorder="1" applyAlignment="1">
      <alignment horizontal="left" vertical="top" wrapText="1" indent="1"/>
    </xf>
    <xf numFmtId="0" fontId="1" fillId="10" borderId="9" xfId="0" applyFont="1" applyFill="1" applyBorder="1" applyAlignment="1">
      <alignment horizontal="left" vertical="center" indent="1"/>
    </xf>
    <xf numFmtId="0" fontId="1" fillId="10" borderId="7" xfId="0" applyFont="1" applyFill="1" applyBorder="1" applyAlignment="1">
      <alignment horizontal="left" vertical="center" indent="1"/>
    </xf>
    <xf numFmtId="0" fontId="1" fillId="10" borderId="6" xfId="0" applyFont="1" applyFill="1" applyBorder="1" applyAlignment="1">
      <alignment horizontal="left" vertical="center" indent="1"/>
    </xf>
    <xf numFmtId="0" fontId="1" fillId="10" borderId="10" xfId="0" applyFont="1" applyFill="1" applyBorder="1" applyAlignment="1">
      <alignment horizontal="left" vertical="center" indent="1"/>
    </xf>
    <xf numFmtId="0" fontId="1" fillId="10" borderId="4" xfId="0" applyFont="1" applyFill="1" applyBorder="1" applyAlignment="1">
      <alignment horizontal="left" vertical="center" indent="1"/>
    </xf>
    <xf numFmtId="0" fontId="1" fillId="10" borderId="11" xfId="0" applyFont="1" applyFill="1" applyBorder="1" applyAlignment="1">
      <alignment horizontal="left" vertical="center" indent="1"/>
    </xf>
    <xf numFmtId="0" fontId="5" fillId="10" borderId="2" xfId="0" applyFont="1" applyFill="1" applyBorder="1" applyAlignment="1">
      <alignment horizontal="left" vertical="center" indent="1"/>
    </xf>
    <xf numFmtId="0" fontId="5" fillId="10" borderId="5" xfId="0" applyFont="1" applyFill="1" applyBorder="1" applyAlignment="1">
      <alignment horizontal="left" vertical="center" indent="1"/>
    </xf>
    <xf numFmtId="0" fontId="5" fillId="10" borderId="3" xfId="0" applyFont="1" applyFill="1" applyBorder="1" applyAlignment="1">
      <alignment horizontal="left" vertical="center" indent="1"/>
    </xf>
    <xf numFmtId="0" fontId="17" fillId="10" borderId="9" xfId="2" applyFont="1" applyFill="1" applyBorder="1" applyAlignment="1">
      <alignment horizontal="left" vertical="center" wrapText="1" indent="1"/>
    </xf>
    <xf numFmtId="0" fontId="17" fillId="10" borderId="12" xfId="2" applyFont="1" applyFill="1" applyBorder="1" applyAlignment="1">
      <alignment horizontal="left" vertical="center" indent="1"/>
    </xf>
    <xf numFmtId="0" fontId="17" fillId="10" borderId="0" xfId="2" applyFont="1" applyFill="1" applyAlignment="1">
      <alignment horizontal="left" vertical="center" indent="1"/>
    </xf>
    <xf numFmtId="0" fontId="17" fillId="10" borderId="14" xfId="2" applyFont="1" applyFill="1" applyBorder="1" applyAlignment="1">
      <alignment horizontal="left" vertical="center" indent="1"/>
    </xf>
    <xf numFmtId="0" fontId="17" fillId="10" borderId="0" xfId="2" applyFont="1" applyFill="1" applyBorder="1" applyAlignment="1">
      <alignment horizontal="left" vertical="center" indent="1"/>
    </xf>
    <xf numFmtId="0" fontId="17" fillId="10" borderId="7" xfId="2" applyFont="1" applyFill="1" applyBorder="1" applyAlignment="1">
      <alignment horizontal="left" vertical="center" wrapText="1" indent="1"/>
    </xf>
    <xf numFmtId="0" fontId="17" fillId="10" borderId="6" xfId="2" applyFont="1" applyFill="1" applyBorder="1" applyAlignment="1">
      <alignment horizontal="left" vertical="center" wrapText="1" indent="1"/>
    </xf>
    <xf numFmtId="0" fontId="17" fillId="10" borderId="12" xfId="2" applyFont="1" applyFill="1" applyBorder="1" applyAlignment="1">
      <alignment horizontal="left" vertical="center" wrapText="1" indent="1"/>
    </xf>
    <xf numFmtId="0" fontId="17" fillId="10" borderId="0" xfId="2" applyFont="1" applyFill="1" applyBorder="1" applyAlignment="1">
      <alignment horizontal="left" vertical="center" wrapText="1" indent="1"/>
    </xf>
    <xf numFmtId="0" fontId="17" fillId="10" borderId="14" xfId="2" applyFont="1" applyFill="1" applyBorder="1" applyAlignment="1">
      <alignment horizontal="left" vertical="center" wrapText="1" indent="1"/>
    </xf>
    <xf numFmtId="0" fontId="17" fillId="10" borderId="10" xfId="2" applyFont="1" applyFill="1" applyBorder="1" applyAlignment="1">
      <alignment horizontal="left" vertical="center" wrapText="1" indent="1"/>
    </xf>
    <xf numFmtId="0" fontId="17" fillId="10" borderId="4" xfId="2" applyFont="1" applyFill="1" applyBorder="1" applyAlignment="1">
      <alignment horizontal="left" vertical="center" wrapText="1" indent="1"/>
    </xf>
    <xf numFmtId="0" fontId="17" fillId="10" borderId="11" xfId="2" applyFont="1" applyFill="1" applyBorder="1" applyAlignment="1">
      <alignment horizontal="left" vertical="center" wrapText="1" indent="1"/>
    </xf>
    <xf numFmtId="0" fontId="16" fillId="9" borderId="16" xfId="0" applyFont="1" applyFill="1" applyBorder="1" applyAlignment="1">
      <alignment horizontal="center" vertical="center"/>
    </xf>
    <xf numFmtId="0" fontId="16" fillId="9" borderId="14" xfId="0" applyFont="1" applyFill="1" applyBorder="1" applyAlignment="1">
      <alignment horizontal="center" vertical="center"/>
    </xf>
    <xf numFmtId="0" fontId="1" fillId="10" borderId="9" xfId="0" applyFont="1" applyFill="1" applyBorder="1" applyAlignment="1">
      <alignment horizontal="left" vertical="center" wrapText="1" indent="1"/>
    </xf>
    <xf numFmtId="0" fontId="1" fillId="10" borderId="7" xfId="0" applyFont="1" applyFill="1" applyBorder="1" applyAlignment="1">
      <alignment horizontal="left" vertical="center" wrapText="1" indent="1"/>
    </xf>
    <xf numFmtId="0" fontId="1" fillId="10" borderId="6" xfId="0" applyFont="1" applyFill="1" applyBorder="1" applyAlignment="1">
      <alignment horizontal="left" vertical="center" wrapText="1" indent="1"/>
    </xf>
    <xf numFmtId="0" fontId="1" fillId="10" borderId="10" xfId="0" applyFont="1" applyFill="1" applyBorder="1" applyAlignment="1">
      <alignment horizontal="left" vertical="center" wrapText="1" indent="1"/>
    </xf>
    <xf numFmtId="0" fontId="1" fillId="10" borderId="4" xfId="0" applyFont="1" applyFill="1" applyBorder="1" applyAlignment="1">
      <alignment horizontal="left" vertical="center" wrapText="1" indent="1"/>
    </xf>
    <xf numFmtId="0" fontId="1" fillId="10" borderId="11" xfId="0" applyFont="1" applyFill="1" applyBorder="1" applyAlignment="1">
      <alignment horizontal="left" vertical="center" wrapText="1" indent="1"/>
    </xf>
    <xf numFmtId="0" fontId="5" fillId="0" borderId="0" xfId="0" applyFont="1" applyAlignment="1">
      <alignment horizontal="left" vertical="top" wrapText="1" indent="1"/>
    </xf>
    <xf numFmtId="0" fontId="2" fillId="3" borderId="0" xfId="0" applyFont="1" applyFill="1" applyAlignment="1">
      <alignment horizontal="left" vertical="center" indent="1"/>
    </xf>
    <xf numFmtId="0" fontId="4" fillId="3" borderId="0" xfId="0" applyFont="1" applyFill="1" applyAlignment="1">
      <alignment horizontal="left" vertical="center"/>
    </xf>
    <xf numFmtId="0" fontId="44" fillId="0" borderId="0" xfId="0" applyFont="1" applyAlignment="1">
      <alignment horizontal="left" vertical="top" wrapText="1" indent="1"/>
    </xf>
    <xf numFmtId="0" fontId="1" fillId="0" borderId="0" xfId="0" applyFont="1" applyAlignment="1">
      <alignment horizontal="left" vertical="top" wrapText="1" indent="1"/>
    </xf>
    <xf numFmtId="0" fontId="4" fillId="3" borderId="0" xfId="0" applyFont="1" applyFill="1" applyAlignment="1">
      <alignment horizontal="left" vertical="center" indent="1"/>
    </xf>
    <xf numFmtId="0" fontId="4" fillId="3" borderId="0" xfId="0" applyFont="1" applyFill="1" applyAlignment="1">
      <alignment horizontal="center" vertical="center"/>
    </xf>
    <xf numFmtId="0" fontId="5" fillId="0" borderId="0" xfId="0" applyFont="1" applyAlignment="1">
      <alignment horizontal="left" vertical="center" wrapText="1" indent="1"/>
    </xf>
    <xf numFmtId="0" fontId="1" fillId="0" borderId="1" xfId="0" applyFont="1" applyBorder="1" applyAlignment="1">
      <alignment horizontal="left"/>
    </xf>
    <xf numFmtId="0" fontId="6" fillId="0" borderId="0" xfId="0" applyFont="1" applyAlignment="1">
      <alignment horizontal="left" indent="1"/>
    </xf>
    <xf numFmtId="0" fontId="5" fillId="0" borderId="0" xfId="0" applyFont="1" applyAlignment="1">
      <alignment horizontal="left" vertical="center" wrapText="1"/>
    </xf>
    <xf numFmtId="0" fontId="1" fillId="0" borderId="0" xfId="0" applyFont="1" applyAlignment="1">
      <alignment horizontal="left" vertical="top" indent="1"/>
    </xf>
    <xf numFmtId="0" fontId="4" fillId="3" borderId="0" xfId="0" applyFont="1" applyFill="1" applyAlignment="1">
      <alignment horizontal="left" vertical="center" wrapText="1" indent="1"/>
    </xf>
    <xf numFmtId="0" fontId="23" fillId="0" borderId="0" xfId="0" applyFont="1" applyAlignment="1">
      <alignment horizontal="left" vertical="top" wrapText="1" indent="1"/>
    </xf>
    <xf numFmtId="0" fontId="1" fillId="10" borderId="0" xfId="0" applyFont="1" applyFill="1" applyAlignment="1">
      <alignment horizontal="left" vertical="center" wrapText="1" indent="1"/>
    </xf>
    <xf numFmtId="0" fontId="5" fillId="0" borderId="0" xfId="0" applyFont="1" applyAlignment="1">
      <alignment horizontal="left" vertical="top" indent="1"/>
    </xf>
    <xf numFmtId="0" fontId="28" fillId="0" borderId="0" xfId="2" applyFont="1" applyAlignment="1">
      <alignment horizontal="left" vertical="center" indent="1"/>
    </xf>
    <xf numFmtId="0" fontId="5" fillId="11" borderId="0" xfId="0" applyFont="1" applyFill="1" applyAlignment="1">
      <alignment horizontal="left" vertical="top" wrapText="1"/>
    </xf>
    <xf numFmtId="0" fontId="46" fillId="10" borderId="0" xfId="0" applyFont="1" applyFill="1" applyAlignment="1">
      <alignment horizontal="left" vertical="center" wrapText="1" indent="1"/>
    </xf>
    <xf numFmtId="0" fontId="45" fillId="10" borderId="0" xfId="0" applyFont="1" applyFill="1" applyAlignment="1">
      <alignment horizontal="center" vertical="top"/>
    </xf>
    <xf numFmtId="0" fontId="51" fillId="0" borderId="0" xfId="0" applyFont="1" applyAlignment="1">
      <alignment horizontal="left" vertical="top" wrapText="1" indent="1"/>
    </xf>
    <xf numFmtId="0" fontId="28" fillId="0" borderId="0" xfId="2" applyFont="1" applyFill="1" applyAlignment="1">
      <alignment horizontal="left" vertical="center" wrapText="1" indent="1"/>
    </xf>
    <xf numFmtId="0" fontId="28" fillId="0" borderId="0" xfId="2" applyFont="1" applyAlignment="1">
      <alignment horizontal="center" vertical="top" wrapText="1"/>
    </xf>
    <xf numFmtId="49" fontId="5" fillId="0" borderId="0" xfId="0" applyNumberFormat="1" applyFont="1" applyAlignment="1">
      <alignment horizontal="left" vertical="center" wrapText="1" indent="1"/>
    </xf>
    <xf numFmtId="0" fontId="1" fillId="10" borderId="0" xfId="0" applyFont="1" applyFill="1" applyAlignment="1">
      <alignment horizontal="left" vertical="center" indent="1"/>
    </xf>
    <xf numFmtId="0" fontId="6" fillId="0" borderId="0" xfId="0" applyFont="1" applyAlignment="1">
      <alignment horizontal="left" vertical="center" wrapText="1" indent="1"/>
    </xf>
    <xf numFmtId="0" fontId="6" fillId="0" borderId="0" xfId="0" applyFont="1" applyAlignment="1">
      <alignment horizontal="left" vertical="center" wrapText="1"/>
    </xf>
    <xf numFmtId="9" fontId="25" fillId="10" borderId="0" xfId="0" applyNumberFormat="1" applyFont="1" applyFill="1" applyAlignment="1">
      <alignment horizontal="center" vertical="center" wrapText="1"/>
    </xf>
    <xf numFmtId="0" fontId="2" fillId="3" borderId="0" xfId="0" applyFont="1" applyFill="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xf>
    <xf numFmtId="0" fontId="6" fillId="0" borderId="0" xfId="0" applyFont="1" applyAlignment="1">
      <alignment horizontal="left" vertical="center"/>
    </xf>
    <xf numFmtId="0" fontId="5" fillId="10"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35" fillId="0" borderId="12" xfId="0" applyFont="1" applyBorder="1" applyAlignment="1">
      <alignment horizontal="center" vertical="top" wrapText="1"/>
    </xf>
    <xf numFmtId="0" fontId="35" fillId="0" borderId="0" xfId="0" applyFont="1" applyAlignment="1">
      <alignment horizontal="center" vertical="top" wrapText="1"/>
    </xf>
    <xf numFmtId="0" fontId="38" fillId="0" borderId="12" xfId="0" applyFont="1" applyBorder="1" applyAlignment="1">
      <alignment horizontal="center" vertical="top" wrapText="1"/>
    </xf>
    <xf numFmtId="0" fontId="38" fillId="0" borderId="0" xfId="0" applyFont="1" applyAlignment="1">
      <alignment horizontal="center" vertical="top" wrapText="1"/>
    </xf>
    <xf numFmtId="0" fontId="6" fillId="0" borderId="0" xfId="0" applyFont="1" applyAlignment="1">
      <alignment horizontal="left" wrapText="1" indent="1"/>
    </xf>
    <xf numFmtId="0" fontId="21" fillId="5" borderId="2"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 xfId="0" applyFont="1" applyFill="1" applyBorder="1" applyAlignment="1">
      <alignment horizontal="center" vertical="center"/>
    </xf>
    <xf numFmtId="0" fontId="11" fillId="5" borderId="1" xfId="0"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4" fontId="5" fillId="10" borderId="1" xfId="0" applyNumberFormat="1" applyFont="1" applyFill="1" applyBorder="1" applyAlignment="1">
      <alignment horizontal="center" vertical="top" wrapText="1"/>
    </xf>
    <xf numFmtId="0" fontId="5" fillId="10" borderId="1" xfId="0" applyFont="1" applyFill="1" applyBorder="1" applyAlignment="1">
      <alignment horizontal="center" vertical="top" wrapText="1"/>
    </xf>
    <xf numFmtId="0" fontId="6" fillId="8" borderId="1" xfId="0" applyFont="1" applyFill="1" applyBorder="1" applyAlignment="1">
      <alignment horizontal="center" vertical="center"/>
    </xf>
    <xf numFmtId="4" fontId="5" fillId="10" borderId="1" xfId="0" applyNumberFormat="1" applyFont="1" applyFill="1" applyBorder="1" applyAlignment="1">
      <alignment horizontal="center"/>
    </xf>
    <xf numFmtId="0" fontId="5" fillId="10" borderId="1" xfId="0" applyFont="1" applyFill="1" applyBorder="1" applyAlignment="1">
      <alignment horizontal="center"/>
    </xf>
    <xf numFmtId="2" fontId="5" fillId="10" borderId="1" xfId="0" applyNumberFormat="1" applyFont="1" applyFill="1" applyBorder="1" applyAlignment="1">
      <alignment horizontal="center"/>
    </xf>
    <xf numFmtId="0" fontId="6" fillId="5" borderId="1" xfId="0" applyFont="1" applyFill="1" applyBorder="1" applyAlignment="1">
      <alignment horizontal="center"/>
    </xf>
    <xf numFmtId="4" fontId="5" fillId="10" borderId="1" xfId="0" applyNumberFormat="1" applyFont="1" applyFill="1" applyBorder="1" applyAlignment="1">
      <alignment horizontal="center" vertical="center" wrapText="1"/>
    </xf>
    <xf numFmtId="0" fontId="6" fillId="8"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5" fillId="0" borderId="0" xfId="0" applyFont="1" applyAlignment="1">
      <alignment horizontal="left" wrapText="1" indent="1"/>
    </xf>
    <xf numFmtId="0" fontId="5" fillId="0" borderId="0" xfId="0" applyFont="1" applyAlignment="1">
      <alignment horizontal="left" indent="1"/>
    </xf>
    <xf numFmtId="0" fontId="6" fillId="5" borderId="30" xfId="0" applyFont="1" applyFill="1" applyBorder="1" applyAlignment="1">
      <alignment horizontal="left" indent="1"/>
    </xf>
    <xf numFmtId="0" fontId="6" fillId="5" borderId="31" xfId="0" applyFont="1" applyFill="1" applyBorder="1" applyAlignment="1">
      <alignment horizontal="left" indent="1"/>
    </xf>
    <xf numFmtId="0" fontId="6" fillId="5" borderId="32" xfId="0" applyFont="1" applyFill="1" applyBorder="1" applyAlignment="1">
      <alignment horizontal="left" indent="1"/>
    </xf>
    <xf numFmtId="0" fontId="5" fillId="13" borderId="30" xfId="0" applyFont="1" applyFill="1" applyBorder="1" applyAlignment="1">
      <alignment horizontal="left" indent="1"/>
    </xf>
    <xf numFmtId="0" fontId="5" fillId="13" borderId="31" xfId="0" applyFont="1" applyFill="1" applyBorder="1" applyAlignment="1">
      <alignment horizontal="left" indent="1"/>
    </xf>
    <xf numFmtId="0" fontId="5" fillId="13" borderId="32" xfId="0" applyFont="1" applyFill="1" applyBorder="1" applyAlignment="1">
      <alignment horizontal="left" indent="1"/>
    </xf>
    <xf numFmtId="0" fontId="6" fillId="5" borderId="2" xfId="0" applyFont="1" applyFill="1" applyBorder="1" applyAlignment="1">
      <alignment horizontal="left" indent="1"/>
    </xf>
    <xf numFmtId="0" fontId="6" fillId="5" borderId="5" xfId="0" applyFont="1" applyFill="1" applyBorder="1" applyAlignment="1">
      <alignment horizontal="left" indent="1"/>
    </xf>
    <xf numFmtId="0" fontId="6" fillId="5" borderId="3" xfId="0" applyFont="1" applyFill="1" applyBorder="1" applyAlignment="1">
      <alignment horizontal="left" indent="1"/>
    </xf>
    <xf numFmtId="0" fontId="5" fillId="10" borderId="30" xfId="0" applyFont="1" applyFill="1" applyBorder="1" applyAlignment="1">
      <alignment horizontal="left" indent="1"/>
    </xf>
    <xf numFmtId="0" fontId="5" fillId="10" borderId="31" xfId="0" applyFont="1" applyFill="1" applyBorder="1" applyAlignment="1">
      <alignment horizontal="left" indent="1"/>
    </xf>
    <xf numFmtId="0" fontId="5" fillId="10" borderId="32" xfId="0" applyFont="1" applyFill="1" applyBorder="1" applyAlignment="1">
      <alignment horizontal="left" indent="1"/>
    </xf>
    <xf numFmtId="0" fontId="18" fillId="19" borderId="0" xfId="0" applyFont="1" applyFill="1" applyAlignment="1">
      <alignment horizontal="left" vertical="top" wrapText="1"/>
    </xf>
    <xf numFmtId="0" fontId="1" fillId="2" borderId="0" xfId="0" applyFont="1" applyFill="1" applyAlignment="1">
      <alignment horizontal="left" vertical="center" wrapText="1"/>
    </xf>
    <xf numFmtId="0" fontId="5" fillId="0" borderId="0" xfId="0" applyFont="1" applyAlignment="1">
      <alignment horizontal="left" vertical="center" wrapText="1" indent="2"/>
    </xf>
    <xf numFmtId="0" fontId="1" fillId="0" borderId="0" xfId="0" applyFont="1" applyAlignment="1">
      <alignment horizontal="left" vertical="center" wrapText="1" indent="1"/>
    </xf>
    <xf numFmtId="49" fontId="5" fillId="0" borderId="0" xfId="0" applyNumberFormat="1" applyFont="1" applyAlignment="1">
      <alignment horizontal="left" vertical="top" wrapText="1" indent="1"/>
    </xf>
    <xf numFmtId="0" fontId="1" fillId="0" borderId="0" xfId="0" applyFont="1" applyAlignment="1">
      <alignment horizontal="center"/>
    </xf>
    <xf numFmtId="49" fontId="6" fillId="5" borderId="1" xfId="0" applyNumberFormat="1" applyFont="1" applyFill="1" applyBorder="1" applyAlignment="1">
      <alignment horizontal="left" vertical="top" wrapText="1" indent="1"/>
    </xf>
    <xf numFmtId="49" fontId="5" fillId="10" borderId="1" xfId="0" applyNumberFormat="1" applyFont="1" applyFill="1" applyBorder="1" applyAlignment="1">
      <alignment horizontal="left" vertical="top" wrapText="1" indent="1"/>
    </xf>
    <xf numFmtId="49" fontId="6" fillId="5" borderId="12" xfId="0" applyNumberFormat="1" applyFont="1" applyFill="1" applyBorder="1" applyAlignment="1">
      <alignment horizontal="center" vertical="top" wrapText="1"/>
    </xf>
    <xf numFmtId="49" fontId="6" fillId="5" borderId="0" xfId="0" applyNumberFormat="1" applyFont="1" applyFill="1" applyAlignment="1">
      <alignment horizontal="center" vertical="top" wrapText="1"/>
    </xf>
    <xf numFmtId="49" fontId="5" fillId="10" borderId="12" xfId="0" applyNumberFormat="1" applyFont="1" applyFill="1" applyBorder="1" applyAlignment="1">
      <alignment horizontal="center" vertical="top" wrapText="1"/>
    </xf>
    <xf numFmtId="49" fontId="5" fillId="10" borderId="0" xfId="0" applyNumberFormat="1" applyFont="1" applyFill="1" applyAlignment="1">
      <alignment horizontal="center" vertical="top" wrapText="1"/>
    </xf>
    <xf numFmtId="49" fontId="18" fillId="19" borderId="4" xfId="0" applyNumberFormat="1" applyFont="1" applyFill="1" applyBorder="1" applyAlignment="1">
      <alignment horizontal="left" vertical="center" wrapText="1" indent="1"/>
    </xf>
    <xf numFmtId="49" fontId="5" fillId="10" borderId="0" xfId="0" applyNumberFormat="1" applyFont="1" applyFill="1" applyAlignment="1">
      <alignment horizontal="left" vertical="top" wrapText="1" indent="1"/>
    </xf>
    <xf numFmtId="49" fontId="5" fillId="10" borderId="5" xfId="0" applyNumberFormat="1" applyFont="1" applyFill="1" applyBorder="1" applyAlignment="1">
      <alignment horizontal="left" vertical="top" wrapText="1" indent="1"/>
    </xf>
    <xf numFmtId="49" fontId="6" fillId="0" borderId="12" xfId="0" applyNumberFormat="1" applyFont="1" applyBorder="1" applyAlignment="1">
      <alignment horizontal="center" vertical="top" wrapText="1"/>
    </xf>
    <xf numFmtId="49" fontId="6" fillId="0" borderId="0" xfId="0" applyNumberFormat="1" applyFont="1" applyAlignment="1">
      <alignment horizontal="center" vertical="top" wrapText="1"/>
    </xf>
    <xf numFmtId="49" fontId="6" fillId="0" borderId="14" xfId="0" applyNumberFormat="1" applyFont="1" applyBorder="1" applyAlignment="1">
      <alignment horizontal="center" vertical="top" wrapText="1"/>
    </xf>
    <xf numFmtId="49" fontId="12" fillId="10" borderId="1" xfId="0" applyNumberFormat="1" applyFont="1" applyFill="1" applyBorder="1" applyAlignment="1">
      <alignment horizontal="left" vertical="top" wrapText="1" indent="1"/>
    </xf>
    <xf numFmtId="49" fontId="5" fillId="0" borderId="12" xfId="0" applyNumberFormat="1" applyFont="1" applyBorder="1" applyAlignment="1">
      <alignment horizontal="center" vertical="top" wrapText="1"/>
    </xf>
    <xf numFmtId="49" fontId="5" fillId="0" borderId="0" xfId="0" applyNumberFormat="1" applyFont="1" applyAlignment="1">
      <alignment horizontal="center" vertical="top" wrapText="1"/>
    </xf>
    <xf numFmtId="49" fontId="5" fillId="10" borderId="2" xfId="0" applyNumberFormat="1" applyFont="1" applyFill="1" applyBorder="1" applyAlignment="1">
      <alignment horizontal="center" vertical="top" wrapText="1"/>
    </xf>
    <xf numFmtId="49" fontId="5" fillId="10" borderId="5" xfId="0" applyNumberFormat="1" applyFont="1" applyFill="1" applyBorder="1" applyAlignment="1">
      <alignment horizontal="center" vertical="top" wrapText="1"/>
    </xf>
    <xf numFmtId="49" fontId="5" fillId="10" borderId="4" xfId="0" applyNumberFormat="1" applyFont="1" applyFill="1" applyBorder="1" applyAlignment="1">
      <alignment horizontal="center" vertical="top" wrapText="1"/>
    </xf>
    <xf numFmtId="0" fontId="7" fillId="0" borderId="0" xfId="2" applyFont="1" applyAlignment="1">
      <alignment horizontal="left" wrapText="1"/>
    </xf>
    <xf numFmtId="43" fontId="5" fillId="10" borderId="2" xfId="0" applyNumberFormat="1" applyFont="1" applyFill="1" applyBorder="1" applyAlignment="1">
      <alignment horizontal="center" vertical="top" wrapText="1" indent="1"/>
    </xf>
    <xf numFmtId="43" fontId="5" fillId="10" borderId="3" xfId="0" applyNumberFormat="1" applyFont="1" applyFill="1" applyBorder="1" applyAlignment="1">
      <alignment horizontal="center" vertical="top" wrapText="1" indent="1"/>
    </xf>
    <xf numFmtId="0" fontId="5" fillId="10" borderId="2" xfId="0" applyFont="1" applyFill="1" applyBorder="1" applyAlignment="1">
      <alignment horizontal="center" vertical="center" wrapText="1" indent="1"/>
    </xf>
    <xf numFmtId="49" fontId="5" fillId="10" borderId="3" xfId="0" applyNumberFormat="1" applyFont="1" applyFill="1" applyBorder="1" applyAlignment="1">
      <alignment horizontal="center" vertical="center" wrapText="1" indent="1"/>
    </xf>
    <xf numFmtId="49" fontId="5" fillId="0" borderId="0" xfId="0" applyNumberFormat="1" applyFont="1" applyAlignment="1">
      <alignment horizontal="left" vertical="top" wrapText="1"/>
    </xf>
    <xf numFmtId="0" fontId="5" fillId="10" borderId="7" xfId="0" applyFont="1" applyFill="1" applyBorder="1" applyAlignment="1">
      <alignment horizontal="center" vertical="center" wrapText="1" indent="1"/>
    </xf>
    <xf numFmtId="49" fontId="5" fillId="10" borderId="7" xfId="0" applyNumberFormat="1" applyFont="1" applyFill="1" applyBorder="1" applyAlignment="1">
      <alignment horizontal="center" vertical="center" wrapText="1" indent="1"/>
    </xf>
    <xf numFmtId="4" fontId="6" fillId="5" borderId="7" xfId="0" applyNumberFormat="1" applyFont="1" applyFill="1" applyBorder="1" applyAlignment="1">
      <alignment horizontal="center" vertical="center" wrapText="1" indent="1"/>
    </xf>
    <xf numFmtId="49" fontId="6" fillId="5" borderId="7" xfId="0" applyNumberFormat="1" applyFont="1" applyFill="1" applyBorder="1" applyAlignment="1">
      <alignment horizontal="center" vertical="center" wrapText="1" indent="1"/>
    </xf>
    <xf numFmtId="4" fontId="6" fillId="10" borderId="7" xfId="0" applyNumberFormat="1" applyFont="1" applyFill="1" applyBorder="1" applyAlignment="1">
      <alignment horizontal="center" vertical="center" wrapText="1" indent="1"/>
    </xf>
    <xf numFmtId="49" fontId="6" fillId="10" borderId="7" xfId="0" applyNumberFormat="1" applyFont="1" applyFill="1" applyBorder="1" applyAlignment="1">
      <alignment horizontal="center" vertical="center" wrapText="1" indent="1"/>
    </xf>
    <xf numFmtId="4" fontId="5" fillId="10" borderId="7" xfId="0" applyNumberFormat="1" applyFont="1" applyFill="1" applyBorder="1" applyAlignment="1">
      <alignment horizontal="center" vertical="center" wrapText="1" indent="1"/>
    </xf>
    <xf numFmtId="49" fontId="5" fillId="0" borderId="7" xfId="0" applyNumberFormat="1" applyFont="1" applyBorder="1" applyAlignment="1">
      <alignment horizontal="center" vertical="center" wrapText="1" indent="1"/>
    </xf>
    <xf numFmtId="49" fontId="5" fillId="0" borderId="1" xfId="0" applyNumberFormat="1" applyFont="1" applyBorder="1" applyAlignment="1">
      <alignment horizontal="left" vertical="top" wrapText="1" indent="1"/>
    </xf>
    <xf numFmtId="49" fontId="6" fillId="10" borderId="1" xfId="0" applyNumberFormat="1" applyFont="1" applyFill="1" applyBorder="1" applyAlignment="1">
      <alignment horizontal="left" vertical="top" wrapText="1" indent="1"/>
    </xf>
    <xf numFmtId="2" fontId="5" fillId="10" borderId="7" xfId="0" applyNumberFormat="1" applyFont="1" applyFill="1" applyBorder="1" applyAlignment="1">
      <alignment horizontal="center" vertical="center" wrapText="1" indent="1"/>
    </xf>
    <xf numFmtId="0" fontId="6" fillId="5" borderId="7" xfId="0" applyFont="1" applyFill="1" applyBorder="1" applyAlignment="1">
      <alignment horizontal="center" vertical="center" wrapText="1" indent="1"/>
    </xf>
    <xf numFmtId="49" fontId="6" fillId="5" borderId="0" xfId="0" applyNumberFormat="1" applyFont="1" applyFill="1" applyAlignment="1">
      <alignment horizontal="left" vertical="top" wrapText="1" indent="1"/>
    </xf>
    <xf numFmtId="49" fontId="21" fillId="10" borderId="7" xfId="0" applyNumberFormat="1" applyFont="1" applyFill="1" applyBorder="1" applyAlignment="1">
      <alignment horizontal="center" vertical="top"/>
    </xf>
    <xf numFmtId="49" fontId="21" fillId="10" borderId="7" xfId="0" applyNumberFormat="1" applyFont="1" applyFill="1" applyBorder="1" applyAlignment="1">
      <alignment horizontal="center" vertical="top" wrapText="1"/>
    </xf>
    <xf numFmtId="0" fontId="5" fillId="10" borderId="2" xfId="0" applyFont="1" applyFill="1" applyBorder="1" applyAlignment="1">
      <alignment horizontal="center" vertical="top" wrapText="1" indent="1"/>
    </xf>
    <xf numFmtId="49" fontId="5" fillId="10" borderId="3" xfId="0" applyNumberFormat="1" applyFont="1" applyFill="1" applyBorder="1" applyAlignment="1">
      <alignment horizontal="center" vertical="top" wrapText="1" indent="1"/>
    </xf>
    <xf numFmtId="0" fontId="5" fillId="10" borderId="2" xfId="0" applyFont="1" applyFill="1" applyBorder="1" applyAlignment="1">
      <alignment horizontal="center" vertical="top" wrapText="1"/>
    </xf>
    <xf numFmtId="49" fontId="5" fillId="10" borderId="3"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indent="1"/>
    </xf>
    <xf numFmtId="0" fontId="6" fillId="5" borderId="1" xfId="0" applyFont="1" applyFill="1" applyBorder="1" applyAlignment="1">
      <alignment horizontal="center" vertical="top" wrapText="1" indent="1"/>
    </xf>
    <xf numFmtId="49" fontId="6" fillId="10" borderId="1" xfId="0" applyNumberFormat="1" applyFont="1" applyFill="1" applyBorder="1" applyAlignment="1">
      <alignment horizontal="left" vertical="center" wrapText="1" indent="1"/>
    </xf>
    <xf numFmtId="0" fontId="6" fillId="10" borderId="7" xfId="0" applyFont="1" applyFill="1" applyBorder="1" applyAlignment="1">
      <alignment horizontal="center" vertical="center" wrapText="1" indent="1"/>
    </xf>
    <xf numFmtId="2" fontId="6" fillId="10" borderId="7" xfId="0" applyNumberFormat="1" applyFont="1" applyFill="1" applyBorder="1" applyAlignment="1">
      <alignment horizontal="center" vertical="center" wrapText="1" indent="1"/>
    </xf>
    <xf numFmtId="49" fontId="5" fillId="10" borderId="2" xfId="0" applyNumberFormat="1" applyFont="1" applyFill="1" applyBorder="1" applyAlignment="1">
      <alignment horizontal="left" vertical="top" wrapText="1" indent="1"/>
    </xf>
    <xf numFmtId="49" fontId="5" fillId="10" borderId="3" xfId="0" applyNumberFormat="1" applyFont="1" applyFill="1" applyBorder="1" applyAlignment="1">
      <alignment horizontal="left" vertical="top" wrapText="1" indent="1"/>
    </xf>
    <xf numFmtId="49" fontId="5" fillId="0" borderId="0" xfId="0" quotePrefix="1" applyNumberFormat="1" applyFont="1" applyAlignment="1">
      <alignment horizontal="left" wrapText="1" indent="1"/>
    </xf>
    <xf numFmtId="49" fontId="6" fillId="0" borderId="0" xfId="0" applyNumberFormat="1" applyFont="1" applyAlignment="1">
      <alignment horizontal="left" wrapText="1" indent="1"/>
    </xf>
    <xf numFmtId="49" fontId="6" fillId="13" borderId="1" xfId="0" applyNumberFormat="1" applyFont="1" applyFill="1" applyBorder="1" applyAlignment="1">
      <alignment horizontal="left" vertical="top" wrapText="1" indent="1"/>
    </xf>
    <xf numFmtId="2" fontId="6" fillId="5" borderId="1" xfId="0" applyNumberFormat="1" applyFont="1" applyFill="1" applyBorder="1" applyAlignment="1">
      <alignment horizontal="center" vertical="top" wrapText="1"/>
    </xf>
    <xf numFmtId="49" fontId="6" fillId="5" borderId="1" xfId="0" applyNumberFormat="1" applyFont="1" applyFill="1" applyBorder="1" applyAlignment="1">
      <alignment horizontal="left" vertical="center" wrapText="1" indent="1"/>
    </xf>
    <xf numFmtId="49" fontId="6" fillId="0" borderId="0" xfId="0" applyNumberFormat="1" applyFont="1" applyAlignment="1">
      <alignment horizontal="left" vertical="center" wrapText="1" indent="1"/>
    </xf>
    <xf numFmtId="49" fontId="5" fillId="10" borderId="1" xfId="0" applyNumberFormat="1" applyFont="1" applyFill="1" applyBorder="1" applyAlignment="1">
      <alignment horizontal="left" vertical="center" wrapTex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22" fillId="16" borderId="21" xfId="0" applyFont="1" applyFill="1" applyBorder="1" applyAlignment="1">
      <alignment horizontal="left" vertical="center"/>
    </xf>
    <xf numFmtId="0" fontId="22" fillId="16" borderId="22" xfId="0" applyFont="1" applyFill="1" applyBorder="1" applyAlignment="1">
      <alignment horizontal="left" vertical="center"/>
    </xf>
    <xf numFmtId="9" fontId="22" fillId="16" borderId="21" xfId="0" applyNumberFormat="1" applyFont="1" applyFill="1" applyBorder="1" applyAlignment="1">
      <alignment horizontal="left" vertical="center"/>
    </xf>
    <xf numFmtId="49" fontId="6" fillId="5" borderId="1" xfId="0" applyNumberFormat="1" applyFont="1" applyFill="1" applyBorder="1" applyAlignment="1">
      <alignment horizontal="left" vertical="center" wrapText="1"/>
    </xf>
    <xf numFmtId="49" fontId="6" fillId="13" borderId="1" xfId="0" applyNumberFormat="1" applyFont="1" applyFill="1" applyBorder="1" applyAlignment="1">
      <alignment horizontal="left" vertical="top"/>
    </xf>
    <xf numFmtId="49" fontId="6" fillId="13" borderId="1" xfId="0" applyNumberFormat="1" applyFont="1" applyFill="1" applyBorder="1" applyAlignment="1">
      <alignment horizontal="left" vertical="center" wrapText="1"/>
    </xf>
    <xf numFmtId="49" fontId="6" fillId="13" borderId="9" xfId="0" applyNumberFormat="1" applyFont="1" applyFill="1" applyBorder="1" applyAlignment="1">
      <alignment horizontal="left" vertical="top" wrapText="1"/>
    </xf>
    <xf numFmtId="49" fontId="6" fillId="13" borderId="7" xfId="0" applyNumberFormat="1" applyFont="1" applyFill="1" applyBorder="1" applyAlignment="1">
      <alignment horizontal="left" vertical="top" wrapText="1"/>
    </xf>
    <xf numFmtId="49" fontId="6" fillId="13" borderId="6" xfId="0" applyNumberFormat="1" applyFont="1" applyFill="1" applyBorder="1" applyAlignment="1">
      <alignment horizontal="left" vertical="top" wrapText="1"/>
    </xf>
    <xf numFmtId="49" fontId="6" fillId="13" borderId="10" xfId="0" applyNumberFormat="1" applyFont="1" applyFill="1" applyBorder="1" applyAlignment="1">
      <alignment horizontal="left" vertical="top" wrapText="1"/>
    </xf>
    <xf numFmtId="49" fontId="6" fillId="13" borderId="4" xfId="0" applyNumberFormat="1" applyFont="1" applyFill="1" applyBorder="1" applyAlignment="1">
      <alignment horizontal="left" vertical="top" wrapText="1"/>
    </xf>
    <xf numFmtId="49" fontId="6" fillId="13" borderId="11" xfId="0" applyNumberFormat="1" applyFont="1" applyFill="1" applyBorder="1" applyAlignment="1">
      <alignment horizontal="left" vertical="top" wrapText="1"/>
    </xf>
    <xf numFmtId="49" fontId="6" fillId="13" borderId="9" xfId="0" applyNumberFormat="1" applyFont="1" applyFill="1" applyBorder="1" applyAlignment="1">
      <alignment horizontal="left" vertical="center" wrapText="1"/>
    </xf>
    <xf numFmtId="49" fontId="6" fillId="13" borderId="7" xfId="0" applyNumberFormat="1" applyFont="1" applyFill="1" applyBorder="1" applyAlignment="1">
      <alignment horizontal="left" vertical="center" wrapText="1"/>
    </xf>
    <xf numFmtId="49" fontId="6" fillId="13" borderId="6" xfId="0" applyNumberFormat="1" applyFont="1" applyFill="1" applyBorder="1" applyAlignment="1">
      <alignment horizontal="left" vertical="center" wrapText="1"/>
    </xf>
    <xf numFmtId="49" fontId="6" fillId="13" borderId="10" xfId="0" applyNumberFormat="1" applyFont="1" applyFill="1" applyBorder="1" applyAlignment="1">
      <alignment horizontal="left" vertical="center" wrapText="1"/>
    </xf>
    <xf numFmtId="49" fontId="6" fillId="13" borderId="4" xfId="0" applyNumberFormat="1" applyFont="1" applyFill="1" applyBorder="1" applyAlignment="1">
      <alignment horizontal="left" vertical="center" wrapText="1"/>
    </xf>
    <xf numFmtId="49" fontId="6" fillId="13" borderId="11" xfId="0" applyNumberFormat="1" applyFont="1" applyFill="1" applyBorder="1" applyAlignment="1">
      <alignment horizontal="left" vertical="center" wrapText="1"/>
    </xf>
    <xf numFmtId="49" fontId="38" fillId="0" borderId="0" xfId="0" applyNumberFormat="1" applyFont="1" applyAlignment="1">
      <alignment horizontal="center" vertical="top" wrapText="1"/>
    </xf>
    <xf numFmtId="49" fontId="5" fillId="10" borderId="1" xfId="0" applyNumberFormat="1" applyFont="1" applyFill="1" applyBorder="1" applyAlignment="1">
      <alignment horizontal="left" vertical="center" wrapText="1" indent="1"/>
    </xf>
    <xf numFmtId="49" fontId="5" fillId="5" borderId="1"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49" fontId="6" fillId="5" borderId="1" xfId="0" applyNumberFormat="1" applyFont="1" applyFill="1" applyBorder="1" applyAlignment="1">
      <alignment horizontal="center" vertical="top" wrapText="1"/>
    </xf>
    <xf numFmtId="0" fontId="5" fillId="10" borderId="9" xfId="0" applyFont="1" applyFill="1" applyBorder="1" applyAlignment="1">
      <alignment horizontal="center" vertical="center" wrapText="1"/>
    </xf>
    <xf numFmtId="49" fontId="5" fillId="10" borderId="12" xfId="0" applyNumberFormat="1" applyFont="1" applyFill="1" applyBorder="1" applyAlignment="1">
      <alignment horizontal="center" vertical="center" wrapText="1"/>
    </xf>
    <xf numFmtId="9" fontId="5" fillId="10" borderId="21" xfId="0" applyNumberFormat="1" applyFont="1" applyFill="1" applyBorder="1" applyAlignment="1">
      <alignment horizontal="center" vertical="center" wrapText="1"/>
    </xf>
    <xf numFmtId="9" fontId="5" fillId="10" borderId="20"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12" fillId="10" borderId="21" xfId="0" applyNumberFormat="1" applyFont="1" applyFill="1" applyBorder="1" applyAlignment="1">
      <alignment horizontal="center" vertical="center" wrapText="1"/>
    </xf>
    <xf numFmtId="9" fontId="12" fillId="10" borderId="20" xfId="0" applyNumberFormat="1" applyFont="1" applyFill="1" applyBorder="1" applyAlignment="1">
      <alignment horizontal="center" vertical="center" wrapText="1"/>
    </xf>
    <xf numFmtId="9" fontId="12" fillId="10" borderId="22" xfId="0" applyNumberFormat="1" applyFont="1" applyFill="1" applyBorder="1" applyAlignment="1">
      <alignment horizontal="center" vertical="center" wrapText="1"/>
    </xf>
    <xf numFmtId="0" fontId="5" fillId="10" borderId="21" xfId="0" applyFont="1" applyFill="1" applyBorder="1" applyAlignment="1">
      <alignment horizontal="center" vertical="top" wrapText="1"/>
    </xf>
    <xf numFmtId="49" fontId="5" fillId="10" borderId="22" xfId="0" applyNumberFormat="1" applyFont="1" applyFill="1" applyBorder="1" applyAlignment="1">
      <alignment horizontal="center" vertical="top" wrapText="1"/>
    </xf>
    <xf numFmtId="0" fontId="5" fillId="10" borderId="21" xfId="0" applyFont="1" applyFill="1" applyBorder="1" applyAlignment="1">
      <alignment horizontal="center" vertical="center" wrapText="1"/>
    </xf>
    <xf numFmtId="49" fontId="5" fillId="10" borderId="22" xfId="0" applyNumberFormat="1" applyFont="1" applyFill="1" applyBorder="1" applyAlignment="1">
      <alignment horizontal="center" vertical="center" wrapText="1"/>
    </xf>
    <xf numFmtId="49" fontId="6" fillId="5" borderId="0" xfId="0" applyNumberFormat="1" applyFont="1" applyFill="1" applyAlignment="1">
      <alignment horizontal="left" vertical="center" wrapText="1"/>
    </xf>
    <xf numFmtId="49" fontId="5" fillId="10" borderId="9" xfId="0" applyNumberFormat="1" applyFont="1" applyFill="1" applyBorder="1" applyAlignment="1">
      <alignment horizontal="left" vertical="top" wrapText="1" indent="1"/>
    </xf>
    <xf numFmtId="49" fontId="5" fillId="10" borderId="7" xfId="0" applyNumberFormat="1" applyFont="1" applyFill="1" applyBorder="1" applyAlignment="1">
      <alignment horizontal="left" vertical="top" wrapText="1" indent="1"/>
    </xf>
    <xf numFmtId="49" fontId="5" fillId="10" borderId="6" xfId="0" applyNumberFormat="1" applyFont="1" applyFill="1" applyBorder="1" applyAlignment="1">
      <alignment horizontal="left" vertical="top" wrapText="1" indent="1"/>
    </xf>
    <xf numFmtId="49" fontId="5" fillId="10" borderId="10" xfId="0" applyNumberFormat="1" applyFont="1" applyFill="1" applyBorder="1" applyAlignment="1">
      <alignment horizontal="left" vertical="top" wrapText="1" indent="1"/>
    </xf>
    <xf numFmtId="49" fontId="5" fillId="10" borderId="4" xfId="0" applyNumberFormat="1" applyFont="1" applyFill="1" applyBorder="1" applyAlignment="1">
      <alignment horizontal="left" vertical="top" wrapText="1" indent="1"/>
    </xf>
    <xf numFmtId="49" fontId="5" fillId="10" borderId="11" xfId="0" applyNumberFormat="1" applyFont="1" applyFill="1" applyBorder="1" applyAlignment="1">
      <alignment horizontal="left" vertical="top" wrapText="1" indent="1"/>
    </xf>
    <xf numFmtId="49" fontId="5" fillId="10" borderId="21" xfId="0" applyNumberFormat="1" applyFont="1" applyFill="1" applyBorder="1" applyAlignment="1">
      <alignment horizontal="center" vertical="center" wrapText="1"/>
    </xf>
    <xf numFmtId="49" fontId="5" fillId="10" borderId="0" xfId="0" applyNumberFormat="1" applyFont="1" applyFill="1" applyAlignment="1">
      <alignment horizontal="left" vertical="center" wrapText="1"/>
    </xf>
    <xf numFmtId="0" fontId="5" fillId="10" borderId="22" xfId="0" applyFont="1" applyFill="1" applyBorder="1" applyAlignment="1">
      <alignment horizontal="center" vertical="center" wrapText="1"/>
    </xf>
    <xf numFmtId="2" fontId="5" fillId="10" borderId="9" xfId="0" applyNumberFormat="1" applyFont="1" applyFill="1" applyBorder="1" applyAlignment="1">
      <alignment horizontal="center" vertical="top" wrapText="1"/>
    </xf>
    <xf numFmtId="2" fontId="5" fillId="10" borderId="7" xfId="0" applyNumberFormat="1" applyFont="1" applyFill="1" applyBorder="1" applyAlignment="1">
      <alignment horizontal="center" vertical="top" wrapText="1"/>
    </xf>
    <xf numFmtId="2" fontId="5" fillId="10" borderId="6" xfId="0" applyNumberFormat="1" applyFont="1" applyFill="1" applyBorder="1" applyAlignment="1">
      <alignment horizontal="center" vertical="top" wrapText="1"/>
    </xf>
    <xf numFmtId="2" fontId="5" fillId="10" borderId="12" xfId="0" applyNumberFormat="1" applyFont="1" applyFill="1" applyBorder="1" applyAlignment="1">
      <alignment horizontal="center" vertical="top" wrapText="1"/>
    </xf>
    <xf numFmtId="2" fontId="5" fillId="10" borderId="0" xfId="0" applyNumberFormat="1" applyFont="1" applyFill="1" applyAlignment="1">
      <alignment horizontal="center" vertical="top" wrapText="1"/>
    </xf>
    <xf numFmtId="2" fontId="5" fillId="10" borderId="14" xfId="0" applyNumberFormat="1" applyFont="1" applyFill="1" applyBorder="1" applyAlignment="1">
      <alignment horizontal="center" vertical="top" wrapText="1"/>
    </xf>
    <xf numFmtId="2" fontId="5" fillId="10" borderId="10" xfId="0" applyNumberFormat="1" applyFont="1" applyFill="1" applyBorder="1" applyAlignment="1">
      <alignment horizontal="center" vertical="top" wrapText="1"/>
    </xf>
    <xf numFmtId="2" fontId="5" fillId="10" borderId="4" xfId="0" applyNumberFormat="1" applyFont="1" applyFill="1" applyBorder="1" applyAlignment="1">
      <alignment horizontal="center" vertical="top" wrapText="1"/>
    </xf>
    <xf numFmtId="2" fontId="5" fillId="10" borderId="11" xfId="0" applyNumberFormat="1" applyFont="1" applyFill="1" applyBorder="1" applyAlignment="1">
      <alignment horizontal="center" vertical="top" wrapText="1"/>
    </xf>
    <xf numFmtId="49" fontId="5" fillId="10" borderId="0" xfId="0" applyNumberFormat="1" applyFont="1" applyFill="1" applyAlignment="1">
      <alignment horizontal="left" vertical="center" wrapText="1" indent="1"/>
    </xf>
    <xf numFmtId="49" fontId="5" fillId="10" borderId="14" xfId="0" applyNumberFormat="1" applyFont="1" applyFill="1" applyBorder="1" applyAlignment="1">
      <alignment horizontal="left" vertical="top" wrapText="1" indent="1"/>
    </xf>
    <xf numFmtId="49" fontId="5" fillId="10" borderId="2" xfId="0" applyNumberFormat="1" applyFont="1" applyFill="1" applyBorder="1" applyAlignment="1">
      <alignment horizontal="left" vertical="top" wrapText="1"/>
    </xf>
    <xf numFmtId="49" fontId="5" fillId="10" borderId="5" xfId="0" applyNumberFormat="1" applyFont="1" applyFill="1" applyBorder="1" applyAlignment="1">
      <alignment horizontal="left" vertical="top" wrapText="1"/>
    </xf>
    <xf numFmtId="49" fontId="5" fillId="10" borderId="3" xfId="0" applyNumberFormat="1" applyFont="1" applyFill="1" applyBorder="1" applyAlignment="1">
      <alignment horizontal="left" vertical="top" wrapText="1"/>
    </xf>
    <xf numFmtId="49" fontId="18" fillId="17" borderId="0" xfId="0" applyNumberFormat="1" applyFont="1" applyFill="1" applyAlignment="1">
      <alignment horizontal="left" vertical="center" wrapText="1"/>
    </xf>
    <xf numFmtId="49" fontId="6" fillId="13" borderId="1"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49" fontId="38" fillId="0" borderId="4"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49" fontId="18" fillId="17" borderId="4"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6" fillId="0" borderId="4" xfId="0" applyNumberFormat="1" applyFont="1" applyBorder="1" applyAlignment="1">
      <alignment horizontal="left" vertical="top" wrapText="1"/>
    </xf>
    <xf numFmtId="49" fontId="5" fillId="10" borderId="7" xfId="0" applyNumberFormat="1" applyFont="1" applyFill="1" applyBorder="1" applyAlignment="1">
      <alignment horizontal="left" vertical="top" wrapText="1"/>
    </xf>
    <xf numFmtId="49" fontId="6" fillId="0" borderId="0" xfId="0" applyNumberFormat="1" applyFont="1" applyAlignment="1">
      <alignment horizontal="left" vertical="center" wrapText="1"/>
    </xf>
    <xf numFmtId="0" fontId="22" fillId="18" borderId="27" xfId="0" applyFont="1" applyFill="1" applyBorder="1" applyAlignment="1">
      <alignment horizontal="center" vertical="center" wrapText="1"/>
    </xf>
    <xf numFmtId="0" fontId="22" fillId="18" borderId="23" xfId="0" applyFont="1" applyFill="1" applyBorder="1" applyAlignment="1">
      <alignment horizontal="center" vertical="center" wrapText="1"/>
    </xf>
    <xf numFmtId="0" fontId="22" fillId="18" borderId="24" xfId="0" applyFont="1" applyFill="1" applyBorder="1" applyAlignment="1">
      <alignment horizontal="center" vertical="center" wrapText="1"/>
    </xf>
    <xf numFmtId="49" fontId="6" fillId="0" borderId="0" xfId="0" applyNumberFormat="1" applyFont="1" applyAlignment="1">
      <alignment horizontal="left" vertical="top" wrapText="1"/>
    </xf>
    <xf numFmtId="49" fontId="6" fillId="5" borderId="1"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49" fontId="5" fillId="10" borderId="22" xfId="0" applyNumberFormat="1"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49" fontId="6" fillId="0" borderId="0" xfId="0" applyNumberFormat="1" applyFont="1" applyAlignment="1">
      <alignment horizontal="center" wrapText="1"/>
    </xf>
    <xf numFmtId="49" fontId="6" fillId="13" borderId="2" xfId="0" applyNumberFormat="1" applyFont="1" applyFill="1" applyBorder="1" applyAlignment="1">
      <alignment horizontal="left" vertical="center" wrapText="1"/>
    </xf>
    <xf numFmtId="49" fontId="6" fillId="13" borderId="5" xfId="0" applyNumberFormat="1" applyFont="1" applyFill="1" applyBorder="1" applyAlignment="1">
      <alignment horizontal="left" vertical="center" wrapText="1"/>
    </xf>
    <xf numFmtId="49" fontId="28" fillId="0" borderId="0" xfId="0" applyNumberFormat="1" applyFont="1" applyAlignment="1">
      <alignment horizontal="left" vertical="top" wrapText="1"/>
    </xf>
    <xf numFmtId="49" fontId="6" fillId="5" borderId="1" xfId="0" applyNumberFormat="1" applyFont="1" applyFill="1" applyBorder="1" applyAlignment="1">
      <alignment horizontal="center" wrapText="1"/>
    </xf>
    <xf numFmtId="49" fontId="6" fillId="5" borderId="2" xfId="0" applyNumberFormat="1" applyFont="1" applyFill="1" applyBorder="1" applyAlignment="1">
      <alignment horizontal="center" wrapText="1"/>
    </xf>
    <xf numFmtId="49" fontId="5" fillId="0" borderId="0" xfId="0" applyNumberFormat="1" applyFont="1" applyAlignment="1">
      <alignment horizontal="left" vertical="center" wrapText="1"/>
    </xf>
    <xf numFmtId="49" fontId="6" fillId="10" borderId="1"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49" fontId="4" fillId="19" borderId="0" xfId="0" applyNumberFormat="1" applyFont="1" applyFill="1" applyAlignment="1">
      <alignment horizontal="left" vertical="center" wrapText="1"/>
    </xf>
    <xf numFmtId="49" fontId="3" fillId="5" borderId="0" xfId="0" applyNumberFormat="1" applyFont="1" applyFill="1" applyAlignment="1">
      <alignment horizontal="left" vertical="center" wrapText="1"/>
    </xf>
    <xf numFmtId="9" fontId="5" fillId="10" borderId="7" xfId="0" applyNumberFormat="1" applyFont="1" applyFill="1" applyBorder="1" applyAlignment="1">
      <alignment horizontal="center" vertical="center" wrapText="1"/>
    </xf>
    <xf numFmtId="9" fontId="5" fillId="10" borderId="0" xfId="0" applyNumberFormat="1" applyFont="1" applyFill="1" applyAlignment="1">
      <alignment horizontal="center" vertical="center" wrapText="1"/>
    </xf>
    <xf numFmtId="9" fontId="5" fillId="10" borderId="4" xfId="0" applyNumberFormat="1" applyFont="1" applyFill="1" applyBorder="1" applyAlignment="1">
      <alignment horizontal="center" vertical="center" wrapText="1"/>
    </xf>
    <xf numFmtId="49" fontId="5" fillId="0" borderId="7" xfId="0" applyNumberFormat="1" applyFont="1" applyBorder="1" applyAlignment="1">
      <alignment horizontal="center" vertical="top" wrapText="1"/>
    </xf>
    <xf numFmtId="49" fontId="5" fillId="10" borderId="9" xfId="0" applyNumberFormat="1" applyFont="1" applyFill="1" applyBorder="1" applyAlignment="1">
      <alignment horizontal="left" vertical="center" wrapText="1" indent="1"/>
    </xf>
    <xf numFmtId="49" fontId="5" fillId="10" borderId="7" xfId="0" applyNumberFormat="1" applyFont="1" applyFill="1" applyBorder="1" applyAlignment="1">
      <alignment horizontal="left" vertical="center" wrapText="1" indent="1"/>
    </xf>
    <xf numFmtId="49" fontId="5" fillId="10" borderId="6" xfId="0" applyNumberFormat="1" applyFont="1" applyFill="1" applyBorder="1" applyAlignment="1">
      <alignment horizontal="left" vertical="center" wrapText="1" indent="1"/>
    </xf>
    <xf numFmtId="49" fontId="5" fillId="10" borderId="12" xfId="0" applyNumberFormat="1" applyFont="1" applyFill="1" applyBorder="1" applyAlignment="1">
      <alignment horizontal="left" vertical="center" wrapText="1" indent="1"/>
    </xf>
    <xf numFmtId="49" fontId="5" fillId="10" borderId="14" xfId="0" applyNumberFormat="1" applyFont="1" applyFill="1" applyBorder="1" applyAlignment="1">
      <alignment horizontal="left" vertical="center" wrapText="1" indent="1"/>
    </xf>
    <xf numFmtId="49" fontId="5" fillId="10" borderId="10" xfId="0" applyNumberFormat="1" applyFont="1" applyFill="1" applyBorder="1" applyAlignment="1">
      <alignment horizontal="left" vertical="center" wrapText="1" indent="1"/>
    </xf>
    <xf numFmtId="49" fontId="5" fillId="10" borderId="4" xfId="0" applyNumberFormat="1" applyFont="1" applyFill="1" applyBorder="1" applyAlignment="1">
      <alignment horizontal="left" vertical="center" wrapText="1" indent="1"/>
    </xf>
    <xf numFmtId="49" fontId="5" fillId="10" borderId="11" xfId="0" applyNumberFormat="1" applyFont="1" applyFill="1" applyBorder="1" applyAlignment="1">
      <alignment horizontal="left" vertical="center" wrapText="1" indent="1"/>
    </xf>
    <xf numFmtId="49" fontId="6" fillId="10" borderId="9" xfId="0" applyNumberFormat="1" applyFont="1" applyFill="1" applyBorder="1" applyAlignment="1">
      <alignment horizontal="center" vertical="center" wrapText="1"/>
    </xf>
    <xf numFmtId="49" fontId="6" fillId="10" borderId="7" xfId="0" applyNumberFormat="1" applyFont="1" applyFill="1" applyBorder="1" applyAlignment="1">
      <alignment horizontal="center" vertical="center" wrapText="1"/>
    </xf>
    <xf numFmtId="49" fontId="6" fillId="10" borderId="6" xfId="0" applyNumberFormat="1" applyFont="1" applyFill="1" applyBorder="1" applyAlignment="1">
      <alignment horizontal="center" vertical="center" wrapText="1"/>
    </xf>
    <xf numFmtId="49" fontId="6" fillId="10" borderId="12" xfId="0" applyNumberFormat="1" applyFont="1" applyFill="1" applyBorder="1" applyAlignment="1">
      <alignment horizontal="center" vertical="center" wrapText="1"/>
    </xf>
    <xf numFmtId="49" fontId="6" fillId="10" borderId="0" xfId="0" applyNumberFormat="1" applyFont="1" applyFill="1" applyAlignment="1">
      <alignment horizontal="center" vertical="center" wrapText="1"/>
    </xf>
    <xf numFmtId="49" fontId="6" fillId="10" borderId="14" xfId="0" applyNumberFormat="1" applyFont="1" applyFill="1" applyBorder="1" applyAlignment="1">
      <alignment horizontal="center" vertical="center" wrapText="1"/>
    </xf>
    <xf numFmtId="49" fontId="6" fillId="10" borderId="10" xfId="0" applyNumberFormat="1" applyFont="1" applyFill="1" applyBorder="1" applyAlignment="1">
      <alignment horizontal="center" vertical="center" wrapText="1"/>
    </xf>
    <xf numFmtId="49" fontId="6" fillId="10" borderId="4" xfId="0" applyNumberFormat="1" applyFont="1" applyFill="1" applyBorder="1" applyAlignment="1">
      <alignment horizontal="center" vertical="center" wrapText="1"/>
    </xf>
    <xf numFmtId="49" fontId="6" fillId="10" borderId="11" xfId="0" applyNumberFormat="1" applyFont="1" applyFill="1" applyBorder="1" applyAlignment="1">
      <alignment horizontal="center" vertical="center" wrapText="1"/>
    </xf>
    <xf numFmtId="49" fontId="5" fillId="0" borderId="0" xfId="0" applyNumberFormat="1" applyFont="1" applyAlignment="1">
      <alignment vertical="top" wrapText="1" indent="1"/>
    </xf>
  </cellXfs>
  <cellStyles count="3">
    <cellStyle name="Hiperlink" xfId="2" builtinId="8"/>
    <cellStyle name="Normal" xfId="0" builtinId="0"/>
    <cellStyle name="Porcentagem" xfId="1" builtinId="5"/>
  </cellStyles>
  <dxfs count="0"/>
  <tableStyles count="0" defaultTableStyle="TableStyleMedium2" defaultPivotStyle="PivotStyleLight16"/>
  <colors>
    <mruColors>
      <color rgb="FFEF8353"/>
      <color rgb="FF0B6520"/>
      <color rgb="FFF08456"/>
      <color rgb="FFF1F4CB"/>
      <color rgb="FF90CAA9"/>
      <color rgb="FFFF733A"/>
      <color rgb="FFF5885F"/>
      <color rgb="FFEDF1C9"/>
      <color rgb="FFDBF2D0"/>
      <color rgb="FF8FA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'2-7, 2-8'!$Q$22</c:f>
              <c:strCache>
                <c:ptCount val="1"/>
                <c:pt idx="0">
                  <c:v>Total</c:v>
                </c:pt>
              </c:strCache>
            </c:strRef>
          </c:tx>
          <c:dPt>
            <c:idx val="0"/>
            <c:bubble3D val="0"/>
            <c:spPr>
              <a:solidFill>
                <a:srgbClr val="F5885F"/>
              </a:solidFill>
              <a:ln w="19050">
                <a:solidFill>
                  <a:schemeClr val="lt1"/>
                </a:solidFill>
              </a:ln>
              <a:effectLst/>
            </c:spPr>
            <c:extLst>
              <c:ext xmlns:c16="http://schemas.microsoft.com/office/drawing/2014/chart" uri="{C3380CC4-5D6E-409C-BE32-E72D297353CC}">
                <c16:uniqueId val="{00000002-447F-E24D-80F1-20C2687A2F8F}"/>
              </c:ext>
            </c:extLst>
          </c:dPt>
          <c:dPt>
            <c:idx val="1"/>
            <c:bubble3D val="0"/>
            <c:spPr>
              <a:solidFill>
                <a:srgbClr val="90CAA9"/>
              </a:solidFill>
              <a:ln w="19050">
                <a:solidFill>
                  <a:schemeClr val="lt1"/>
                </a:solidFill>
              </a:ln>
              <a:effectLst/>
            </c:spPr>
            <c:extLst>
              <c:ext xmlns:c16="http://schemas.microsoft.com/office/drawing/2014/chart" uri="{C3380CC4-5D6E-409C-BE32-E72D297353CC}">
                <c16:uniqueId val="{00000001-447F-E24D-80F1-20C2687A2F8F}"/>
              </c:ext>
            </c:extLst>
          </c:dPt>
          <c:dLbls>
            <c:dLbl>
              <c:idx val="0"/>
              <c:layout>
                <c:manualLayout>
                  <c:x val="7.0748299319727787E-2"/>
                  <c:y val="-2.99785867237687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47F-E24D-80F1-20C2687A2F8F}"/>
                </c:ext>
              </c:extLst>
            </c:dLbl>
            <c:dLbl>
              <c:idx val="1"/>
              <c:layout>
                <c:manualLayout>
                  <c:x val="-0.14468851596414409"/>
                  <c:y val="-5.920593091186189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7F-E24D-80F1-20C2687A2F8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'2-7, 2-8'!$R$21:$S$21</c:f>
              <c:strCache>
                <c:ptCount val="2"/>
                <c:pt idx="0">
                  <c:v>Feminino</c:v>
                </c:pt>
                <c:pt idx="1">
                  <c:v>Masculino</c:v>
                </c:pt>
              </c:strCache>
            </c:strRef>
          </c:cat>
          <c:val>
            <c:numRef>
              <c:f>'2-7, 2-8'!$R$22:$S$22</c:f>
              <c:numCache>
                <c:formatCode>General</c:formatCode>
                <c:ptCount val="2"/>
                <c:pt idx="0">
                  <c:v>102</c:v>
                </c:pt>
                <c:pt idx="1">
                  <c:v>257</c:v>
                </c:pt>
              </c:numCache>
            </c:numRef>
          </c:val>
          <c:extLst>
            <c:ext xmlns:c16="http://schemas.microsoft.com/office/drawing/2014/chart" uri="{C3380CC4-5D6E-409C-BE32-E72D297353CC}">
              <c16:uniqueId val="{00000000-447F-E24D-80F1-20C2687A2F8F}"/>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t-BR" b="1">
                <a:latin typeface="Arial" panose="020B0604020202020204" pitchFamily="34" charset="0"/>
                <a:cs typeface="Arial" panose="020B0604020202020204" pitchFamily="34" charset="0"/>
              </a:rPr>
              <a:t>Percentual de gastos com compras locais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title>
    <c:autoTitleDeleted val="0"/>
    <c:plotArea>
      <c:layout/>
      <c:barChart>
        <c:barDir val="col"/>
        <c:grouping val="clustered"/>
        <c:varyColors val="0"/>
        <c:ser>
          <c:idx val="0"/>
          <c:order val="0"/>
          <c:tx>
            <c:strRef>
              <c:f>'204-1, RR-PP 430a.1_430a.2'!$U$27</c:f>
              <c:strCache>
                <c:ptCount val="1"/>
                <c:pt idx="0">
                  <c:v>Locais</c:v>
                </c:pt>
              </c:strCache>
            </c:strRef>
          </c:tx>
          <c:spPr>
            <a:solidFill>
              <a:srgbClr val="0B652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'204-1, RR-PP 430a.1_430a.2'!$V$26:$X$26</c:f>
              <c:numCache>
                <c:formatCode>General</c:formatCode>
                <c:ptCount val="3"/>
                <c:pt idx="0">
                  <c:v>2022</c:v>
                </c:pt>
                <c:pt idx="1">
                  <c:v>2023</c:v>
                </c:pt>
                <c:pt idx="2">
                  <c:v>2024</c:v>
                </c:pt>
              </c:numCache>
            </c:numRef>
          </c:cat>
          <c:val>
            <c:numRef>
              <c:f>'204-1, RR-PP 430a.1_430a.2'!$V$27:$X$27</c:f>
              <c:numCache>
                <c:formatCode>0%</c:formatCode>
                <c:ptCount val="3"/>
                <c:pt idx="0">
                  <c:v>0.27</c:v>
                </c:pt>
                <c:pt idx="1">
                  <c:v>0.33</c:v>
                </c:pt>
                <c:pt idx="2">
                  <c:v>0.24</c:v>
                </c:pt>
              </c:numCache>
            </c:numRef>
          </c:val>
          <c:extLst>
            <c:ext xmlns:c16="http://schemas.microsoft.com/office/drawing/2014/chart" uri="{C3380CC4-5D6E-409C-BE32-E72D297353CC}">
              <c16:uniqueId val="{00000000-C3E8-314A-8FF8-2F05238F274A}"/>
            </c:ext>
          </c:extLst>
        </c:ser>
        <c:ser>
          <c:idx val="1"/>
          <c:order val="1"/>
          <c:tx>
            <c:strRef>
              <c:f>'204-1, RR-PP 430a.1_430a.2'!$U$28</c:f>
              <c:strCache>
                <c:ptCount val="1"/>
                <c:pt idx="0">
                  <c:v>Outros países</c:v>
                </c:pt>
              </c:strCache>
            </c:strRef>
          </c:tx>
          <c:spPr>
            <a:solidFill>
              <a:schemeClr val="accent2">
                <a:lumMod val="40000"/>
                <a:lumOff val="60000"/>
              </a:schemeClr>
            </a:solidFill>
            <a:ln>
              <a:noFill/>
            </a:ln>
            <a:effectLst/>
          </c:spPr>
          <c:invertIfNegative val="0"/>
          <c:dPt>
            <c:idx val="0"/>
            <c:invertIfNegative val="0"/>
            <c:bubble3D val="0"/>
            <c:spPr>
              <a:solidFill>
                <a:srgbClr val="F5885F"/>
              </a:solidFill>
              <a:ln>
                <a:noFill/>
              </a:ln>
              <a:effectLst/>
            </c:spPr>
            <c:extLst>
              <c:ext xmlns:c16="http://schemas.microsoft.com/office/drawing/2014/chart" uri="{C3380CC4-5D6E-409C-BE32-E72D297353CC}">
                <c16:uniqueId val="{00000002-1A63-B44C-9548-5CA2C93A8C5A}"/>
              </c:ext>
            </c:extLst>
          </c:dPt>
          <c:dPt>
            <c:idx val="1"/>
            <c:invertIfNegative val="0"/>
            <c:bubble3D val="0"/>
            <c:spPr>
              <a:solidFill>
                <a:srgbClr val="F5885F"/>
              </a:solidFill>
              <a:ln>
                <a:noFill/>
              </a:ln>
              <a:effectLst/>
            </c:spPr>
            <c:extLst>
              <c:ext xmlns:c16="http://schemas.microsoft.com/office/drawing/2014/chart" uri="{C3380CC4-5D6E-409C-BE32-E72D297353CC}">
                <c16:uniqueId val="{00000001-1A63-B44C-9548-5CA2C93A8C5A}"/>
              </c:ext>
            </c:extLst>
          </c:dPt>
          <c:dPt>
            <c:idx val="2"/>
            <c:invertIfNegative val="0"/>
            <c:bubble3D val="0"/>
            <c:spPr>
              <a:solidFill>
                <a:srgbClr val="F5885F"/>
              </a:solidFill>
              <a:ln>
                <a:noFill/>
              </a:ln>
              <a:effectLst/>
            </c:spPr>
            <c:extLst>
              <c:ext xmlns:c16="http://schemas.microsoft.com/office/drawing/2014/chart" uri="{C3380CC4-5D6E-409C-BE32-E72D297353CC}">
                <c16:uniqueId val="{00000000-1A63-B44C-9548-5CA2C93A8C5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'204-1, RR-PP 430a.1_430a.2'!$V$26:$X$26</c:f>
              <c:numCache>
                <c:formatCode>General</c:formatCode>
                <c:ptCount val="3"/>
                <c:pt idx="0">
                  <c:v>2022</c:v>
                </c:pt>
                <c:pt idx="1">
                  <c:v>2023</c:v>
                </c:pt>
                <c:pt idx="2">
                  <c:v>2024</c:v>
                </c:pt>
              </c:numCache>
            </c:numRef>
          </c:cat>
          <c:val>
            <c:numRef>
              <c:f>'204-1, RR-PP 430a.1_430a.2'!$V$28:$X$28</c:f>
              <c:numCache>
                <c:formatCode>0%</c:formatCode>
                <c:ptCount val="3"/>
                <c:pt idx="0">
                  <c:v>0.73</c:v>
                </c:pt>
                <c:pt idx="1">
                  <c:v>0.67</c:v>
                </c:pt>
                <c:pt idx="2">
                  <c:v>0.76</c:v>
                </c:pt>
              </c:numCache>
            </c:numRef>
          </c:val>
          <c:extLst>
            <c:ext xmlns:c16="http://schemas.microsoft.com/office/drawing/2014/chart" uri="{C3380CC4-5D6E-409C-BE32-E72D297353CC}">
              <c16:uniqueId val="{00000001-C3E8-314A-8FF8-2F05238F274A}"/>
            </c:ext>
          </c:extLst>
        </c:ser>
        <c:dLbls>
          <c:showLegendKey val="0"/>
          <c:showVal val="1"/>
          <c:showCatName val="0"/>
          <c:showSerName val="0"/>
          <c:showPercent val="0"/>
          <c:showBubbleSize val="0"/>
        </c:dLbls>
        <c:gapWidth val="219"/>
        <c:overlap val="-27"/>
        <c:axId val="1721853455"/>
        <c:axId val="1910270623"/>
      </c:barChart>
      <c:catAx>
        <c:axId val="1721853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910270623"/>
        <c:crosses val="autoZero"/>
        <c:auto val="1"/>
        <c:lblAlgn val="ctr"/>
        <c:lblOffset val="100"/>
        <c:noMultiLvlLbl val="0"/>
      </c:catAx>
      <c:valAx>
        <c:axId val="1910270623"/>
        <c:scaling>
          <c:orientation val="minMax"/>
        </c:scaling>
        <c:delete val="1"/>
        <c:axPos val="l"/>
        <c:numFmt formatCode="0%" sourceLinked="1"/>
        <c:majorTickMark val="none"/>
        <c:minorTickMark val="none"/>
        <c:tickLblPos val="nextTo"/>
        <c:crossAx val="1721853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Peso das matérias-primas a base de fibra de madeira certificadas - mil toneladas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title>
    <c:autoTitleDeleted val="0"/>
    <c:plotArea>
      <c:layout/>
      <c:lineChart>
        <c:grouping val="standard"/>
        <c:varyColors val="0"/>
        <c:ser>
          <c:idx val="0"/>
          <c:order val="0"/>
          <c:tx>
            <c:strRef>
              <c:f>'204-1, RR-PP 430a.1_430a.2'!$U$49</c:f>
              <c:strCache>
                <c:ptCount val="1"/>
                <c:pt idx="0">
                  <c:v>Peso das matérias-primas a base de fibra de madeira certificadas</c:v>
                </c:pt>
              </c:strCache>
            </c:strRef>
          </c:tx>
          <c:spPr>
            <a:ln w="38100" cap="rnd">
              <a:solidFill>
                <a:srgbClr val="0B6520"/>
              </a:solidFill>
              <a:prstDash val="solid"/>
              <a:round/>
            </a:ln>
            <a:effectLst/>
          </c:spPr>
          <c:marker>
            <c:symbol val="circle"/>
            <c:size val="7"/>
            <c:spPr>
              <a:solidFill>
                <a:schemeClr val="accent1"/>
              </a:solidFill>
              <a:ln w="9525">
                <a:solidFill>
                  <a:schemeClr val="accent1"/>
                </a:solidFill>
              </a:ln>
              <a:effectLst/>
            </c:spPr>
          </c:marker>
          <c:dLbls>
            <c:dLbl>
              <c:idx val="0"/>
              <c:layout>
                <c:manualLayout>
                  <c:x val="-1.2068965517241395E-2"/>
                  <c:y val="-6.018518518518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B8-B04F-A626-33A900F11AC0}"/>
                </c:ext>
              </c:extLst>
            </c:dLbl>
            <c:dLbl>
              <c:idx val="1"/>
              <c:layout>
                <c:manualLayout>
                  <c:x val="-8.6206896551724137E-3"/>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B8-B04F-A626-33A900F11AC0}"/>
                </c:ext>
              </c:extLst>
            </c:dLbl>
            <c:dLbl>
              <c:idx val="2"/>
              <c:layout>
                <c:manualLayout>
                  <c:x val="-6.8965517241379309E-3"/>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B8-B04F-A626-33A900F11AC0}"/>
                </c:ext>
              </c:extLst>
            </c:dLbl>
            <c:dLbl>
              <c:idx val="3"/>
              <c:layout>
                <c:manualLayout>
                  <c:x val="-6.8965517241379309E-3"/>
                  <c:y val="-6.0185185185185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B8-B04F-A626-33A900F11AC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0B6520">
                          <a:alpha val="0"/>
                        </a:srgbClr>
                      </a:solidFill>
                      <a:round/>
                    </a:ln>
                    <a:effectLst/>
                  </c:spPr>
                </c15:leaderLines>
              </c:ext>
            </c:extLst>
          </c:dLbls>
          <c:cat>
            <c:numRef>
              <c:f>'204-1, RR-PP 430a.1_430a.2'!$V$48:$Y$48</c:f>
              <c:numCache>
                <c:formatCode>General</c:formatCode>
                <c:ptCount val="4"/>
                <c:pt idx="0">
                  <c:v>2021</c:v>
                </c:pt>
                <c:pt idx="1">
                  <c:v>2022</c:v>
                </c:pt>
                <c:pt idx="2">
                  <c:v>2023</c:v>
                </c:pt>
                <c:pt idx="3">
                  <c:v>2024</c:v>
                </c:pt>
              </c:numCache>
            </c:numRef>
          </c:cat>
          <c:val>
            <c:numRef>
              <c:f>'204-1, RR-PP 430a.1_430a.2'!$V$49:$Y$49</c:f>
              <c:numCache>
                <c:formatCode>#,##0</c:formatCode>
                <c:ptCount val="4"/>
                <c:pt idx="0">
                  <c:v>66151</c:v>
                </c:pt>
                <c:pt idx="1">
                  <c:v>69778</c:v>
                </c:pt>
                <c:pt idx="2">
                  <c:v>66021</c:v>
                </c:pt>
                <c:pt idx="3">
                  <c:v>60614</c:v>
                </c:pt>
              </c:numCache>
            </c:numRef>
          </c:val>
          <c:smooth val="0"/>
          <c:extLst>
            <c:ext xmlns:c16="http://schemas.microsoft.com/office/drawing/2014/chart" uri="{C3380CC4-5D6E-409C-BE32-E72D297353CC}">
              <c16:uniqueId val="{00000000-6AB8-B04F-A626-33A900F11AC0}"/>
            </c:ext>
          </c:extLst>
        </c:ser>
        <c:dLbls>
          <c:showLegendKey val="0"/>
          <c:showVal val="0"/>
          <c:showCatName val="0"/>
          <c:showSerName val="0"/>
          <c:showPercent val="0"/>
          <c:showBubbleSize val="0"/>
        </c:dLbls>
        <c:marker val="1"/>
        <c:smooth val="0"/>
        <c:axId val="973539167"/>
        <c:axId val="1897081215"/>
      </c:lineChart>
      <c:catAx>
        <c:axId val="973539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897081215"/>
        <c:crosses val="autoZero"/>
        <c:auto val="1"/>
        <c:lblAlgn val="ctr"/>
        <c:lblOffset val="100"/>
        <c:noMultiLvlLbl val="0"/>
      </c:catAx>
      <c:valAx>
        <c:axId val="1897081215"/>
        <c:scaling>
          <c:orientation val="minMax"/>
          <c:min val="5000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7353916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2.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4.emf"/><Relationship Id="rId4" Type="http://schemas.openxmlformats.org/officeDocument/2006/relationships/image" Target="../media/image6.svg"/><Relationship Id="rId9"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5.xml.rels><?xml version="1.0" encoding="UTF-8" standalone="yes"?>
<Relationships xmlns="http://schemas.openxmlformats.org/package/2006/relationships"><Relationship Id="rId8" Type="http://schemas.openxmlformats.org/officeDocument/2006/relationships/hyperlink" Target="https://www.youtube.com/watch?app=desktop&amp;v=UJVGgZZxULU%5D" TargetMode="External"/><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hyperlink" Target="https://www.librarycat.org/lib/BibliotecaATW" TargetMode="External"/><Relationship Id="rId4" Type="http://schemas.openxmlformats.org/officeDocument/2006/relationships/image" Target="../media/image6.svg"/><Relationship Id="rId9"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8" Type="http://schemas.openxmlformats.org/officeDocument/2006/relationships/image" Target="../media/image28.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8" Type="http://schemas.openxmlformats.org/officeDocument/2006/relationships/image" Target="../media/image29.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9.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apa!A1"/><Relationship Id="rId1" Type="http://schemas.openxmlformats.org/officeDocument/2006/relationships/image" Target="../media/image1.emf"/><Relationship Id="rId4" Type="http://schemas.openxmlformats.org/officeDocument/2006/relationships/image" Target="../media/image6.svg"/></Relationships>
</file>

<file path=xl/drawings/_rels/drawing20.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1.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35.png"/><Relationship Id="rId5" Type="http://schemas.openxmlformats.org/officeDocument/2006/relationships/hyperlink" Target="#'Sum&#225;rio de Conte&#250;do'!A1"/><Relationship Id="rId10" Type="http://schemas.openxmlformats.org/officeDocument/2006/relationships/image" Target="../media/image34.png"/><Relationship Id="rId4" Type="http://schemas.openxmlformats.org/officeDocument/2006/relationships/image" Target="../media/image6.svg"/><Relationship Id="rId9" Type="http://schemas.openxmlformats.org/officeDocument/2006/relationships/image" Target="../media/image33.png"/></Relationships>
</file>

<file path=xl/drawings/_rels/drawing22.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5.png"/><Relationship Id="rId7" Type="http://schemas.openxmlformats.org/officeDocument/2006/relationships/image" Target="../media/image10.svg"/><Relationship Id="rId12" Type="http://schemas.openxmlformats.org/officeDocument/2006/relationships/image" Target="../media/image40.pn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39.png"/><Relationship Id="rId5" Type="http://schemas.openxmlformats.org/officeDocument/2006/relationships/hyperlink" Target="#'Sum&#225;rio de Conte&#250;do'!A1"/><Relationship Id="rId10" Type="http://schemas.openxmlformats.org/officeDocument/2006/relationships/image" Target="../media/image38.png"/><Relationship Id="rId4" Type="http://schemas.openxmlformats.org/officeDocument/2006/relationships/image" Target="../media/image6.svg"/><Relationship Id="rId9" Type="http://schemas.openxmlformats.org/officeDocument/2006/relationships/image" Target="../media/image37.svg"/></Relationships>
</file>

<file path=xl/drawings/_rels/drawing23.xml.rels><?xml version="1.0" encoding="UTF-8" standalone="yes"?>
<Relationships xmlns="http://schemas.openxmlformats.org/package/2006/relationships"><Relationship Id="rId8" Type="http://schemas.openxmlformats.org/officeDocument/2006/relationships/image" Target="../media/image42.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4.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6.xml.rels><?xml version="1.0" encoding="UTF-8" standalone="yes"?>
<Relationships xmlns="http://schemas.openxmlformats.org/package/2006/relationships"><Relationship Id="rId8" Type="http://schemas.openxmlformats.org/officeDocument/2006/relationships/image" Target="../media/image43.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7.xml.rels><?xml version="1.0" encoding="UTF-8" standalone="yes"?>
<Relationships xmlns="http://schemas.openxmlformats.org/package/2006/relationships"><Relationship Id="rId8" Type="http://schemas.openxmlformats.org/officeDocument/2006/relationships/image" Target="../media/image44.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8.xml.rels><?xml version="1.0" encoding="UTF-8" standalone="yes"?>
<Relationships xmlns="http://schemas.openxmlformats.org/package/2006/relationships"><Relationship Id="rId8" Type="http://schemas.openxmlformats.org/officeDocument/2006/relationships/image" Target="../media/image45.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9.xml.rels><?xml version="1.0" encoding="UTF-8" standalone="yes"?>
<Relationships xmlns="http://schemas.openxmlformats.org/package/2006/relationships"><Relationship Id="rId8" Type="http://schemas.openxmlformats.org/officeDocument/2006/relationships/image" Target="../media/image46.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emf"/><Relationship Id="rId7" Type="http://schemas.openxmlformats.org/officeDocument/2006/relationships/hyperlink" Target="#'Sum&#225;rio de Conte&#250;do'!A1"/><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Capa!A1"/><Relationship Id="rId9" Type="http://schemas.openxmlformats.org/officeDocument/2006/relationships/image" Target="../media/image10.svg"/></Relationships>
</file>

<file path=xl/drawings/_rels/drawing30.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2.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49.emf"/><Relationship Id="rId4" Type="http://schemas.openxmlformats.org/officeDocument/2006/relationships/image" Target="../media/image6.svg"/><Relationship Id="rId9" Type="http://schemas.openxmlformats.org/officeDocument/2006/relationships/image" Target="../media/image48.svg"/></Relationships>
</file>

<file path=xl/drawings/_rels/drawing33.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hyperlink" Target="#Capa!A1"/><Relationship Id="rId7" Type="http://schemas.openxmlformats.org/officeDocument/2006/relationships/image" Target="../media/image9.png"/><Relationship Id="rId2" Type="http://schemas.openxmlformats.org/officeDocument/2006/relationships/image" Target="../media/image1.emf"/><Relationship Id="rId1" Type="http://schemas.openxmlformats.org/officeDocument/2006/relationships/image" Target="../media/image50.emf"/><Relationship Id="rId6" Type="http://schemas.openxmlformats.org/officeDocument/2006/relationships/hyperlink" Target="#'Sum&#225;rio de Conte&#250;do'!A1"/><Relationship Id="rId5" Type="http://schemas.openxmlformats.org/officeDocument/2006/relationships/image" Target="../media/image6.svg"/><Relationship Id="rId10" Type="http://schemas.openxmlformats.org/officeDocument/2006/relationships/image" Target="../media/image52.emf"/><Relationship Id="rId4" Type="http://schemas.openxmlformats.org/officeDocument/2006/relationships/image" Target="../media/image5.png"/><Relationship Id="rId9" Type="http://schemas.openxmlformats.org/officeDocument/2006/relationships/image" Target="../media/image51.emf"/></Relationships>
</file>

<file path=xl/drawings/_rels/drawing34.xml.rels><?xml version="1.0" encoding="UTF-8" standalone="yes"?>
<Relationships xmlns="http://schemas.openxmlformats.org/package/2006/relationships"><Relationship Id="rId8" Type="http://schemas.openxmlformats.org/officeDocument/2006/relationships/image" Target="../media/image53.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54.emf"/></Relationships>
</file>

<file path=xl/drawings/_rels/drawing35.xml.rels><?xml version="1.0" encoding="UTF-8" standalone="yes"?>
<Relationships xmlns="http://schemas.openxmlformats.org/package/2006/relationships"><Relationship Id="rId8" Type="http://schemas.openxmlformats.org/officeDocument/2006/relationships/image" Target="../media/image55.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56.emf"/></Relationships>
</file>

<file path=xl/drawings/_rels/drawing3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7.xml.rels><?xml version="1.0" encoding="UTF-8" standalone="yes"?>
<Relationships xmlns="http://schemas.openxmlformats.org/package/2006/relationships"><Relationship Id="rId8" Type="http://schemas.openxmlformats.org/officeDocument/2006/relationships/image" Target="../media/image57.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8.x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63.emf"/><Relationship Id="rId3" Type="http://schemas.openxmlformats.org/officeDocument/2006/relationships/image" Target="../media/image5.png"/><Relationship Id="rId7" Type="http://schemas.openxmlformats.org/officeDocument/2006/relationships/image" Target="../media/image10.svg"/><Relationship Id="rId12" Type="http://schemas.openxmlformats.org/officeDocument/2006/relationships/image" Target="../media/image62.emf"/><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61.emf"/><Relationship Id="rId5" Type="http://schemas.openxmlformats.org/officeDocument/2006/relationships/hyperlink" Target="#'Sum&#225;rio de Conte&#250;do'!A1"/><Relationship Id="rId15" Type="http://schemas.openxmlformats.org/officeDocument/2006/relationships/image" Target="../media/image65.emf"/><Relationship Id="rId10" Type="http://schemas.openxmlformats.org/officeDocument/2006/relationships/image" Target="../media/image60.emf"/><Relationship Id="rId4" Type="http://schemas.openxmlformats.org/officeDocument/2006/relationships/image" Target="../media/image6.svg"/><Relationship Id="rId9" Type="http://schemas.openxmlformats.org/officeDocument/2006/relationships/image" Target="../media/image59.emf"/><Relationship Id="rId14" Type="http://schemas.openxmlformats.org/officeDocument/2006/relationships/image" Target="../media/image64.emf"/></Relationships>
</file>

<file path=xl/drawings/_rels/drawing39.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3.png"/><Relationship Id="rId4" Type="http://schemas.openxmlformats.org/officeDocument/2006/relationships/image" Target="../media/image6.sv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5.emf"/><Relationship Id="rId4" Type="http://schemas.openxmlformats.org/officeDocument/2006/relationships/image" Target="../media/image6.svg"/><Relationship Id="rId9" Type="http://schemas.openxmlformats.org/officeDocument/2006/relationships/image" Target="../media/image14.emf"/></Relationships>
</file>

<file path=xl/drawings/_rels/drawing6.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8.png"/><Relationship Id="rId4" Type="http://schemas.openxmlformats.org/officeDocument/2006/relationships/image" Target="../media/image6.svg"/><Relationship Id="rId9" Type="http://schemas.openxmlformats.org/officeDocument/2006/relationships/image" Target="../media/image17.emf"/></Relationships>
</file>

<file path=xl/drawings/_rels/drawing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8.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9.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21.png"/><Relationship Id="rId4" Type="http://schemas.openxmlformats.org/officeDocument/2006/relationships/image" Target="../media/image6.svg"/><Relationship Id="rId9" Type="http://schemas.openxmlformats.org/officeDocument/2006/relationships/hyperlink" Target="https://www.melhoramentos.com.br/wp-content/uploads/2025/01/Codigo_de_Etica_e_Conduta_2024.pdf" TargetMode="External"/></Relationships>
</file>

<file path=xl/drawings/drawing1.xml><?xml version="1.0" encoding="utf-8"?>
<xdr:wsDr xmlns:xdr="http://schemas.openxmlformats.org/drawingml/2006/spreadsheetDrawing" xmlns:a="http://schemas.openxmlformats.org/drawingml/2006/main">
  <xdr:twoCellAnchor>
    <xdr:from>
      <xdr:col>3</xdr:col>
      <xdr:colOff>368300</xdr:colOff>
      <xdr:row>11</xdr:row>
      <xdr:rowOff>190500</xdr:rowOff>
    </xdr:from>
    <xdr:to>
      <xdr:col>9</xdr:col>
      <xdr:colOff>0</xdr:colOff>
      <xdr:row>30</xdr:row>
      <xdr:rowOff>152400</xdr:rowOff>
    </xdr:to>
    <xdr:sp macro="" textlink="">
      <xdr:nvSpPr>
        <xdr:cNvPr id="3" name="TextBox 2">
          <a:extLst>
            <a:ext uri="{FF2B5EF4-FFF2-40B4-BE49-F238E27FC236}">
              <a16:creationId xmlns:a16="http://schemas.microsoft.com/office/drawing/2014/main" id="{C91B4191-64C4-0195-E559-6C47851B9C6D}"/>
            </a:ext>
          </a:extLst>
        </xdr:cNvPr>
        <xdr:cNvSpPr txBox="1"/>
      </xdr:nvSpPr>
      <xdr:spPr>
        <a:xfrm>
          <a:off x="2882900" y="2425700"/>
          <a:ext cx="4660900" cy="382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solidFill>
                <a:srgbClr val="0B6520"/>
              </a:solidFill>
              <a:latin typeface="Arial" panose="020B0604020202020204" pitchFamily="34" charset="0"/>
              <a:cs typeface="Arial" panose="020B0604020202020204" pitchFamily="34" charset="0"/>
            </a:rPr>
            <a:t>Book de indicadores GRI e SASB</a:t>
          </a:r>
        </a:p>
        <a:p>
          <a:pPr algn="ctr"/>
          <a:endParaRPr lang="en-US" sz="3600" b="1">
            <a:solidFill>
              <a:srgbClr val="0B6520"/>
            </a:solidFill>
            <a:latin typeface="Arial" panose="020B0604020202020204" pitchFamily="34" charset="0"/>
            <a:cs typeface="Arial" panose="020B0604020202020204" pitchFamily="34" charset="0"/>
          </a:endParaRPr>
        </a:p>
        <a:p>
          <a:pPr algn="ctr"/>
          <a:r>
            <a:rPr lang="en-US" sz="3600" b="1">
              <a:solidFill>
                <a:srgbClr val="0B6520"/>
              </a:solidFill>
              <a:latin typeface="Arial" panose="020B0604020202020204" pitchFamily="34" charset="0"/>
              <a:cs typeface="Arial" panose="020B0604020202020204" pitchFamily="34" charset="0"/>
            </a:rPr>
            <a:t>- ano base 2024 -</a:t>
          </a:r>
        </a:p>
      </xdr:txBody>
    </xdr:sp>
    <xdr:clientData/>
  </xdr:twoCellAnchor>
  <xdr:twoCellAnchor>
    <xdr:from>
      <xdr:col>10</xdr:col>
      <xdr:colOff>190500</xdr:colOff>
      <xdr:row>9</xdr:row>
      <xdr:rowOff>114300</xdr:rowOff>
    </xdr:from>
    <xdr:to>
      <xdr:col>17</xdr:col>
      <xdr:colOff>25400</xdr:colOff>
      <xdr:row>34</xdr:row>
      <xdr:rowOff>0</xdr:rowOff>
    </xdr:to>
    <xdr:sp macro="" textlink="">
      <xdr:nvSpPr>
        <xdr:cNvPr id="6" name="TextBox 5">
          <a:extLst>
            <a:ext uri="{FF2B5EF4-FFF2-40B4-BE49-F238E27FC236}">
              <a16:creationId xmlns:a16="http://schemas.microsoft.com/office/drawing/2014/main" id="{D9EF602B-28D2-487A-8F51-CC64EB4ED3EC}"/>
            </a:ext>
          </a:extLst>
        </xdr:cNvPr>
        <xdr:cNvSpPr txBox="1"/>
      </xdr:nvSpPr>
      <xdr:spPr>
        <a:xfrm>
          <a:off x="8572500" y="1943100"/>
          <a:ext cx="5702300" cy="496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800" b="1" i="0">
              <a:solidFill>
                <a:srgbClr val="0B6520"/>
              </a:solidFill>
              <a:effectLst/>
              <a:latin typeface="Arial" panose="020B0604020202020204" pitchFamily="34" charset="0"/>
              <a:ea typeface="+mn-ea"/>
              <a:cs typeface="Arial" panose="020B0604020202020204" pitchFamily="34" charset="0"/>
            </a:rPr>
            <a:t>Somos a Melhoramentos</a:t>
          </a:r>
        </a:p>
        <a:p>
          <a:endParaRPr lang="en-US" sz="1600">
            <a:solidFill>
              <a:srgbClr val="0B6520"/>
            </a:solidFill>
            <a:latin typeface="Arial" panose="020B0604020202020204" pitchFamily="34" charset="0"/>
            <a:cs typeface="Arial" panose="020B0604020202020204" pitchFamily="34" charset="0"/>
          </a:endParaRPr>
        </a:p>
        <a:p>
          <a:pPr algn="ctr"/>
          <a:r>
            <a:rPr lang="en-US" sz="1600">
              <a:solidFill>
                <a:srgbClr val="0B6520"/>
              </a:solidFill>
              <a:latin typeface="Arial" panose="020B0604020202020204" pitchFamily="34" charset="0"/>
              <a:cs typeface="Arial" panose="020B0604020202020204" pitchFamily="34" charset="0"/>
            </a:rPr>
            <a:t>Para manter a</a:t>
          </a:r>
          <a:r>
            <a:rPr lang="en-US" sz="1600" baseline="0">
              <a:solidFill>
                <a:srgbClr val="0B6520"/>
              </a:solidFill>
              <a:latin typeface="Arial" panose="020B0604020202020204" pitchFamily="34" charset="0"/>
              <a:cs typeface="Arial" panose="020B0604020202020204" pitchFamily="34" charset="0"/>
            </a:rPr>
            <a:t> comunicação com nossos stakeholders clara e transparente, </a:t>
          </a:r>
          <a:r>
            <a:rPr lang="en-US" sz="1600">
              <a:solidFill>
                <a:srgbClr val="0B6520"/>
              </a:solidFill>
              <a:latin typeface="Arial" panose="020B0604020202020204" pitchFamily="34" charset="0"/>
              <a:cs typeface="Arial" panose="020B0604020202020204" pitchFamily="34" charset="0"/>
            </a:rPr>
            <a:t>este</a:t>
          </a:r>
          <a:r>
            <a:rPr lang="en-US" sz="1600" baseline="0">
              <a:solidFill>
                <a:srgbClr val="0B6520"/>
              </a:solidFill>
              <a:latin typeface="Arial" panose="020B0604020202020204" pitchFamily="34" charset="0"/>
              <a:cs typeface="Arial" panose="020B0604020202020204" pitchFamily="34" charset="0"/>
            </a:rPr>
            <a:t> </a:t>
          </a:r>
          <a:r>
            <a:rPr lang="en-US" sz="1600" b="1" baseline="0">
              <a:solidFill>
                <a:srgbClr val="0B6520"/>
              </a:solidFill>
              <a:latin typeface="Arial" panose="020B0604020202020204" pitchFamily="34" charset="0"/>
              <a:cs typeface="Arial" panose="020B0604020202020204" pitchFamily="34" charset="0"/>
            </a:rPr>
            <a:t>Book de Indicadores</a:t>
          </a:r>
          <a:r>
            <a:rPr lang="en-US" sz="1600" baseline="0">
              <a:solidFill>
                <a:srgbClr val="0B6520"/>
              </a:solidFill>
              <a:latin typeface="Arial" panose="020B0604020202020204" pitchFamily="34" charset="0"/>
              <a:cs typeface="Arial" panose="020B0604020202020204" pitchFamily="34" charset="0"/>
            </a:rPr>
            <a:t> apresenta os resultados da Melhoramentos  no período entre 1° de janeiro e 31 de dezembro de 2024, trazendo os indicadores de desempenho da Global Reporting Initiative (GRI) e da Sustainability Accounting Standards Board (SASB).</a:t>
          </a:r>
        </a:p>
        <a:p>
          <a:pPr algn="ctr"/>
          <a:endParaRPr lang="en-US" sz="1600" baseline="0">
            <a:solidFill>
              <a:srgbClr val="0B6520"/>
            </a:solidFill>
            <a:latin typeface="Arial" panose="020B0604020202020204" pitchFamily="34" charset="0"/>
            <a:cs typeface="Arial" panose="020B0604020202020204" pitchFamily="34" charset="0"/>
          </a:endParaRPr>
        </a:p>
        <a:p>
          <a:pPr algn="ctr"/>
          <a:r>
            <a:rPr lang="en-US" sz="1600" baseline="0">
              <a:solidFill>
                <a:srgbClr val="0B6520"/>
              </a:solidFill>
              <a:latin typeface="Arial" panose="020B0604020202020204" pitchFamily="34" charset="0"/>
              <a:cs typeface="Arial" panose="020B0604020202020204" pitchFamily="34" charset="0"/>
            </a:rPr>
            <a:t>Os temas aqui apresentados foram definidos de acordo nossa Matriz de Materialidade, atualizada em 2023 após uma vasta consulta com nossos principais stakeholders e trazem uma visão completa de como geramos valor aos nossos colaboradores, clientes, fornecedores, investidores, comunidades e demais públicos de relacionamento.</a:t>
          </a:r>
        </a:p>
        <a:p>
          <a:endParaRPr lang="en-US" sz="1600" baseline="0">
            <a:solidFill>
              <a:srgbClr val="0B6520"/>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400" b="1" i="0">
              <a:solidFill>
                <a:srgbClr val="F08456"/>
              </a:solidFill>
              <a:effectLst/>
              <a:latin typeface="Arial" panose="020B0604020202020204" pitchFamily="34" charset="0"/>
              <a:ea typeface="+mn-ea"/>
              <a:cs typeface="Arial" panose="020B0604020202020204" pitchFamily="34" charset="0"/>
            </a:rPr>
            <a:t>Somos movidos a desafios!</a:t>
          </a:r>
        </a:p>
        <a:p>
          <a:endParaRPr lang="en-US" sz="1600">
            <a:solidFill>
              <a:srgbClr val="0B6520"/>
            </a:solidFill>
            <a:latin typeface="Arial" panose="020B0604020202020204" pitchFamily="34" charset="0"/>
            <a:cs typeface="Arial" panose="020B0604020202020204" pitchFamily="34" charset="0"/>
          </a:endParaRPr>
        </a:p>
        <a:p>
          <a:r>
            <a:rPr lang="en-US" sz="1100" b="1">
              <a:solidFill>
                <a:srgbClr val="0B6520"/>
              </a:solidFill>
              <a:latin typeface="Arial" panose="020B0604020202020204" pitchFamily="34" charset="0"/>
              <a:cs typeface="Arial" panose="020B0604020202020204" pitchFamily="34" charset="0"/>
            </a:rPr>
            <a:t>GRI 2-3</a:t>
          </a:r>
        </a:p>
      </xdr:txBody>
    </xdr:sp>
    <xdr:clientData/>
  </xdr:twoCellAnchor>
  <xdr:twoCellAnchor editAs="oneCell">
    <xdr:from>
      <xdr:col>4</xdr:col>
      <xdr:colOff>723900</xdr:colOff>
      <xdr:row>1</xdr:row>
      <xdr:rowOff>101600</xdr:rowOff>
    </xdr:from>
    <xdr:to>
      <xdr:col>15</xdr:col>
      <xdr:colOff>419854</xdr:colOff>
      <xdr:row>8</xdr:row>
      <xdr:rowOff>127000</xdr:rowOff>
    </xdr:to>
    <xdr:pic>
      <xdr:nvPicPr>
        <xdr:cNvPr id="7" name="Picture 6">
          <a:extLst>
            <a:ext uri="{FF2B5EF4-FFF2-40B4-BE49-F238E27FC236}">
              <a16:creationId xmlns:a16="http://schemas.microsoft.com/office/drawing/2014/main" id="{F3236E22-6212-C849-8131-D73E6822D43D}"/>
            </a:ext>
          </a:extLst>
        </xdr:cNvPr>
        <xdr:cNvPicPr>
          <a:picLocks noChangeAspect="1"/>
        </xdr:cNvPicPr>
      </xdr:nvPicPr>
      <xdr:blipFill rotWithShape="1">
        <a:blip xmlns:r="http://schemas.openxmlformats.org/officeDocument/2006/relationships" r:embed="rId1"/>
        <a:srcRect t="43056" b="44192"/>
        <a:stretch/>
      </xdr:blipFill>
      <xdr:spPr>
        <a:xfrm>
          <a:off x="4076700" y="304800"/>
          <a:ext cx="8916154" cy="1447800"/>
        </a:xfrm>
        <a:prstGeom prst="rect">
          <a:avLst/>
        </a:prstGeom>
      </xdr:spPr>
    </xdr:pic>
    <xdr:clientData/>
  </xdr:twoCellAnchor>
  <xdr:twoCellAnchor editAs="oneCell">
    <xdr:from>
      <xdr:col>18</xdr:col>
      <xdr:colOff>7619</xdr:colOff>
      <xdr:row>12</xdr:row>
      <xdr:rowOff>15776</xdr:rowOff>
    </xdr:from>
    <xdr:to>
      <xdr:col>19</xdr:col>
      <xdr:colOff>137160</xdr:colOff>
      <xdr:row>16</xdr:row>
      <xdr:rowOff>185418</xdr:rowOff>
    </xdr:to>
    <xdr:pic>
      <xdr:nvPicPr>
        <xdr:cNvPr id="2" name="Picture 1">
          <a:extLst>
            <a:ext uri="{FF2B5EF4-FFF2-40B4-BE49-F238E27FC236}">
              <a16:creationId xmlns:a16="http://schemas.microsoft.com/office/drawing/2014/main" id="{314F03AF-9A20-9EBC-A4EA-44B058AF27EE}"/>
            </a:ext>
          </a:extLst>
        </xdr:cNvPr>
        <xdr:cNvPicPr>
          <a:picLocks noChangeAspect="1"/>
        </xdr:cNvPicPr>
      </xdr:nvPicPr>
      <xdr:blipFill>
        <a:blip xmlns:r="http://schemas.openxmlformats.org/officeDocument/2006/relationships" r:embed="rId2"/>
        <a:stretch>
          <a:fillRect/>
        </a:stretch>
      </xdr:blipFill>
      <xdr:spPr>
        <a:xfrm>
          <a:off x="15095219" y="2454176"/>
          <a:ext cx="967741" cy="982442"/>
        </a:xfrm>
        <a:prstGeom prst="rect">
          <a:avLst/>
        </a:prstGeom>
      </xdr:spPr>
    </xdr:pic>
    <xdr:clientData/>
  </xdr:twoCellAnchor>
  <xdr:twoCellAnchor editAs="oneCell">
    <xdr:from>
      <xdr:col>18</xdr:col>
      <xdr:colOff>10160</xdr:colOff>
      <xdr:row>17</xdr:row>
      <xdr:rowOff>201254</xdr:rowOff>
    </xdr:from>
    <xdr:to>
      <xdr:col>19</xdr:col>
      <xdr:colOff>106680</xdr:colOff>
      <xdr:row>22</xdr:row>
      <xdr:rowOff>134020</xdr:rowOff>
    </xdr:to>
    <xdr:pic>
      <xdr:nvPicPr>
        <xdr:cNvPr id="4" name="Picture 3">
          <a:extLst>
            <a:ext uri="{FF2B5EF4-FFF2-40B4-BE49-F238E27FC236}">
              <a16:creationId xmlns:a16="http://schemas.microsoft.com/office/drawing/2014/main" id="{61169B44-CEA6-381E-B177-F68EB0500AFA}"/>
            </a:ext>
          </a:extLst>
        </xdr:cNvPr>
        <xdr:cNvPicPr>
          <a:picLocks noChangeAspect="1"/>
        </xdr:cNvPicPr>
      </xdr:nvPicPr>
      <xdr:blipFill>
        <a:blip xmlns:r="http://schemas.openxmlformats.org/officeDocument/2006/relationships" r:embed="rId3"/>
        <a:stretch>
          <a:fillRect/>
        </a:stretch>
      </xdr:blipFill>
      <xdr:spPr>
        <a:xfrm>
          <a:off x="15097760" y="3655654"/>
          <a:ext cx="934720" cy="948766"/>
        </a:xfrm>
        <a:prstGeom prst="rect">
          <a:avLst/>
        </a:prstGeom>
      </xdr:spPr>
    </xdr:pic>
    <xdr:clientData/>
  </xdr:twoCellAnchor>
  <xdr:twoCellAnchor editAs="oneCell">
    <xdr:from>
      <xdr:col>18</xdr:col>
      <xdr:colOff>10159</xdr:colOff>
      <xdr:row>23</xdr:row>
      <xdr:rowOff>132466</xdr:rowOff>
    </xdr:from>
    <xdr:to>
      <xdr:col>19</xdr:col>
      <xdr:colOff>167640</xdr:colOff>
      <xdr:row>28</xdr:row>
      <xdr:rowOff>127002</xdr:rowOff>
    </xdr:to>
    <xdr:pic>
      <xdr:nvPicPr>
        <xdr:cNvPr id="8" name="Picture 7">
          <a:extLst>
            <a:ext uri="{FF2B5EF4-FFF2-40B4-BE49-F238E27FC236}">
              <a16:creationId xmlns:a16="http://schemas.microsoft.com/office/drawing/2014/main" id="{01A3A84C-88B9-0DB3-A1B6-D9A6DAD9149D}"/>
            </a:ext>
          </a:extLst>
        </xdr:cNvPr>
        <xdr:cNvPicPr>
          <a:picLocks noChangeAspect="1"/>
        </xdr:cNvPicPr>
      </xdr:nvPicPr>
      <xdr:blipFill>
        <a:blip xmlns:r="http://schemas.openxmlformats.org/officeDocument/2006/relationships" r:embed="rId4"/>
        <a:stretch>
          <a:fillRect/>
        </a:stretch>
      </xdr:blipFill>
      <xdr:spPr>
        <a:xfrm>
          <a:off x="15097759" y="4806066"/>
          <a:ext cx="995681" cy="10105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BC8CAFB-11EE-B646-B902-7AAE0F0CE7BF}"/>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1</xdr:row>
      <xdr:rowOff>63500</xdr:rowOff>
    </xdr:from>
    <xdr:to>
      <xdr:col>18</xdr:col>
      <xdr:colOff>711200</xdr:colOff>
      <xdr:row>4</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6A3EB6F2-BF1C-E146-9EAC-AA7777CCEF6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266700"/>
          <a:ext cx="571500" cy="571500"/>
        </a:xfrm>
        <a:prstGeom prst="rect">
          <a:avLst/>
        </a:prstGeom>
      </xdr:spPr>
    </xdr:pic>
    <xdr:clientData/>
  </xdr:twoCellAnchor>
  <xdr:twoCellAnchor editAs="oneCell">
    <xdr:from>
      <xdr:col>17</xdr:col>
      <xdr:colOff>279400</xdr:colOff>
      <xdr:row>1</xdr:row>
      <xdr:rowOff>114300</xdr:rowOff>
    </xdr:from>
    <xdr:to>
      <xdr:col>17</xdr:col>
      <xdr:colOff>800100</xdr:colOff>
      <xdr:row>4</xdr:row>
      <xdr:rowOff>25400</xdr:rowOff>
    </xdr:to>
    <xdr:pic>
      <xdr:nvPicPr>
        <xdr:cNvPr id="5" name="Graphic 4" descr="List with solid fill">
          <a:hlinkClick xmlns:r="http://schemas.openxmlformats.org/officeDocument/2006/relationships" r:id="rId5"/>
          <a:extLst>
            <a:ext uri="{FF2B5EF4-FFF2-40B4-BE49-F238E27FC236}">
              <a16:creationId xmlns:a16="http://schemas.microsoft.com/office/drawing/2014/main" id="{C9455341-3AD7-0F4B-936F-0BD325A67B1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317500"/>
          <a:ext cx="520700" cy="520700"/>
        </a:xfrm>
        <a:prstGeom prst="rect">
          <a:avLst/>
        </a:prstGeom>
      </xdr:spPr>
    </xdr:pic>
    <xdr:clientData/>
  </xdr:twoCellAnchor>
  <xdr:twoCellAnchor editAs="oneCell">
    <xdr:from>
      <xdr:col>16</xdr:col>
      <xdr:colOff>63500</xdr:colOff>
      <xdr:row>38</xdr:row>
      <xdr:rowOff>139700</xdr:rowOff>
    </xdr:from>
    <xdr:to>
      <xdr:col>19</xdr:col>
      <xdr:colOff>0</xdr:colOff>
      <xdr:row>50</xdr:row>
      <xdr:rowOff>139700</xdr:rowOff>
    </xdr:to>
    <xdr:pic>
      <xdr:nvPicPr>
        <xdr:cNvPr id="4" name="Picture 3">
          <a:extLst>
            <a:ext uri="{FF2B5EF4-FFF2-40B4-BE49-F238E27FC236}">
              <a16:creationId xmlns:a16="http://schemas.microsoft.com/office/drawing/2014/main" id="{1071532F-3C13-5D00-701A-0B08F385089E}"/>
            </a:ext>
          </a:extLst>
        </xdr:cNvPr>
        <xdr:cNvPicPr>
          <a:picLocks noChangeAspect="1"/>
        </xdr:cNvPicPr>
      </xdr:nvPicPr>
      <xdr:blipFill>
        <a:blip xmlns:r="http://schemas.openxmlformats.org/officeDocument/2006/relationships" r:embed="rId8"/>
        <a:stretch>
          <a:fillRect/>
        </a:stretch>
      </xdr:blipFill>
      <xdr:spPr>
        <a:xfrm>
          <a:off x="13271500" y="7899400"/>
          <a:ext cx="2413000" cy="243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C80117E1-9231-3642-ABF5-0F9233B8CBD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0</xdr:row>
      <xdr:rowOff>12700</xdr:rowOff>
    </xdr:from>
    <xdr:to>
      <xdr:col>18</xdr:col>
      <xdr:colOff>711200</xdr:colOff>
      <xdr:row>2</xdr:row>
      <xdr:rowOff>177800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5924FBBD-9431-7542-B477-8DF8BC1236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12700"/>
          <a:ext cx="571500" cy="571500"/>
        </a:xfrm>
        <a:prstGeom prst="rect">
          <a:avLst/>
        </a:prstGeom>
      </xdr:spPr>
    </xdr:pic>
    <xdr:clientData/>
  </xdr:twoCellAnchor>
  <xdr:twoCellAnchor editAs="oneCell">
    <xdr:from>
      <xdr:col>17</xdr:col>
      <xdr:colOff>304800</xdr:colOff>
      <xdr:row>0</xdr:row>
      <xdr:rowOff>101600</xdr:rowOff>
    </xdr:from>
    <xdr:to>
      <xdr:col>18</xdr:col>
      <xdr:colOff>0</xdr:colOff>
      <xdr:row>3</xdr:row>
      <xdr:rowOff>12700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A7581621-1FAD-AB47-98D1-F4384CE973C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01600"/>
          <a:ext cx="520700" cy="520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B059F740-4F3C-B540-8C3C-73C7464980C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38100</xdr:rowOff>
    </xdr:from>
    <xdr:to>
      <xdr:col>18</xdr:col>
      <xdr:colOff>698500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71047EA3-41B6-A04B-9288-7F30D5CE532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38100"/>
          <a:ext cx="571500" cy="571500"/>
        </a:xfrm>
        <a:prstGeom prst="rect">
          <a:avLst/>
        </a:prstGeom>
      </xdr:spPr>
    </xdr:pic>
    <xdr:clientData/>
  </xdr:twoCellAnchor>
  <xdr:twoCellAnchor editAs="oneCell">
    <xdr:from>
      <xdr:col>17</xdr:col>
      <xdr:colOff>342900</xdr:colOff>
      <xdr:row>0</xdr:row>
      <xdr:rowOff>114300</xdr:rowOff>
    </xdr:from>
    <xdr:to>
      <xdr:col>18</xdr:col>
      <xdr:colOff>38100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93F40B5B-A3AA-B747-BCCD-D28236EB034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76400" y="114300"/>
          <a:ext cx="520700" cy="520700"/>
        </a:xfrm>
        <a:prstGeom prst="rect">
          <a:avLst/>
        </a:prstGeom>
      </xdr:spPr>
    </xdr:pic>
    <xdr:clientData/>
  </xdr:twoCellAnchor>
  <xdr:twoCellAnchor editAs="oneCell">
    <xdr:from>
      <xdr:col>15</xdr:col>
      <xdr:colOff>127000</xdr:colOff>
      <xdr:row>12</xdr:row>
      <xdr:rowOff>163465</xdr:rowOff>
    </xdr:from>
    <xdr:to>
      <xdr:col>18</xdr:col>
      <xdr:colOff>381000</xdr:colOff>
      <xdr:row>26</xdr:row>
      <xdr:rowOff>76200</xdr:rowOff>
    </xdr:to>
    <xdr:pic>
      <xdr:nvPicPr>
        <xdr:cNvPr id="5" name="Picture 4">
          <a:extLst>
            <a:ext uri="{FF2B5EF4-FFF2-40B4-BE49-F238E27FC236}">
              <a16:creationId xmlns:a16="http://schemas.microsoft.com/office/drawing/2014/main" id="{C4C5C415-7621-C54F-B7CF-B1DA91752E9E}"/>
            </a:ext>
          </a:extLst>
        </xdr:cNvPr>
        <xdr:cNvPicPr>
          <a:picLocks noChangeAspect="1"/>
        </xdr:cNvPicPr>
      </xdr:nvPicPr>
      <xdr:blipFill>
        <a:blip xmlns:r="http://schemas.openxmlformats.org/officeDocument/2006/relationships" r:embed="rId8"/>
        <a:stretch>
          <a:fillRect/>
        </a:stretch>
      </xdr:blipFill>
      <xdr:spPr>
        <a:xfrm>
          <a:off x="12509500" y="2601865"/>
          <a:ext cx="2730500" cy="2757535"/>
        </a:xfrm>
        <a:prstGeom prst="rect">
          <a:avLst/>
        </a:prstGeom>
      </xdr:spPr>
    </xdr:pic>
    <xdr:clientData/>
  </xdr:twoCellAnchor>
  <xdr:twoCellAnchor>
    <xdr:from>
      <xdr:col>4</xdr:col>
      <xdr:colOff>714375</xdr:colOff>
      <xdr:row>30</xdr:row>
      <xdr:rowOff>25400</xdr:rowOff>
    </xdr:from>
    <xdr:to>
      <xdr:col>13</xdr:col>
      <xdr:colOff>314325</xdr:colOff>
      <xdr:row>38</xdr:row>
      <xdr:rowOff>196850</xdr:rowOff>
    </xdr:to>
    <xdr:sp macro="" textlink="">
      <xdr:nvSpPr>
        <xdr:cNvPr id="6" name="TextBox 5">
          <a:extLst>
            <a:ext uri="{FF2B5EF4-FFF2-40B4-BE49-F238E27FC236}">
              <a16:creationId xmlns:a16="http://schemas.microsoft.com/office/drawing/2014/main" id="{49FEC105-7F71-68EE-DA26-9147FF7FC411}"/>
            </a:ext>
            <a:ext uri="{147F2762-F138-4A5C-976F-8EAC2B608ADB}">
              <a16:predDERef xmlns:a16="http://schemas.microsoft.com/office/drawing/2014/main" pred="{C4C5C415-7621-C54F-B7CF-B1DA91752E9E}"/>
            </a:ext>
          </a:extLst>
        </xdr:cNvPr>
        <xdr:cNvSpPr txBox="1"/>
      </xdr:nvSpPr>
      <xdr:spPr>
        <a:xfrm>
          <a:off x="4029075" y="5959475"/>
          <a:ext cx="7058025" cy="177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400" b="1" i="0">
              <a:solidFill>
                <a:srgbClr val="F08456"/>
              </a:solidFill>
              <a:effectLst/>
              <a:latin typeface="Arial" panose="020B0604020202020204" pitchFamily="34" charset="0"/>
              <a:ea typeface="+mn-ea"/>
              <a:cs typeface="Arial" panose="020B0604020202020204" pitchFamily="34" charset="0"/>
            </a:rPr>
            <a:t>Somos uma Empresa B certificada, o que significa que fazemos parte de uma comunidade global de empresas que atendem a altos padrões de impacto social e ambiental.</a:t>
          </a:r>
          <a:endParaRPr lang="en-US" sz="2400" b="1">
            <a:solidFill>
              <a:srgbClr val="F08456"/>
            </a:solidFill>
            <a:latin typeface="Arial" panose="020B0604020202020204" pitchFamily="34" charset="0"/>
            <a:cs typeface="Arial" panose="020B0604020202020204" pitchFamily="34" charset="0"/>
          </a:endParaRPr>
        </a:p>
      </xdr:txBody>
    </xdr:sp>
    <xdr:clientData/>
  </xdr:twoCellAnchor>
  <xdr:twoCellAnchor editAs="oneCell">
    <xdr:from>
      <xdr:col>3</xdr:col>
      <xdr:colOff>244475</xdr:colOff>
      <xdr:row>29</xdr:row>
      <xdr:rowOff>135827</xdr:rowOff>
    </xdr:from>
    <xdr:to>
      <xdr:col>4</xdr:col>
      <xdr:colOff>727075</xdr:colOff>
      <xdr:row>38</xdr:row>
      <xdr:rowOff>119931</xdr:rowOff>
    </xdr:to>
    <xdr:pic>
      <xdr:nvPicPr>
        <xdr:cNvPr id="8" name="Picture 7">
          <a:extLst>
            <a:ext uri="{FF2B5EF4-FFF2-40B4-BE49-F238E27FC236}">
              <a16:creationId xmlns:a16="http://schemas.microsoft.com/office/drawing/2014/main" id="{7CAB4C07-8725-BBE5-9C22-4E9787651B87}"/>
            </a:ext>
            <a:ext uri="{147F2762-F138-4A5C-976F-8EAC2B608ADB}">
              <a16:predDERef xmlns:a16="http://schemas.microsoft.com/office/drawing/2014/main" pred="{49FEC105-7F71-68EE-DA26-9147FF7FC4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30500" y="5869877"/>
          <a:ext cx="1311275" cy="1784329"/>
        </a:xfrm>
        <a:prstGeom prst="rect">
          <a:avLst/>
        </a:prstGeom>
      </xdr:spPr>
    </xdr:pic>
    <xdr:clientData/>
  </xdr:twoCellAnchor>
  <xdr:twoCellAnchor editAs="oneCell">
    <xdr:from>
      <xdr:col>11</xdr:col>
      <xdr:colOff>152400</xdr:colOff>
      <xdr:row>61</xdr:row>
      <xdr:rowOff>50799</xdr:rowOff>
    </xdr:from>
    <xdr:to>
      <xdr:col>12</xdr:col>
      <xdr:colOff>673100</xdr:colOff>
      <xdr:row>67</xdr:row>
      <xdr:rowOff>197884</xdr:rowOff>
    </xdr:to>
    <xdr:pic>
      <xdr:nvPicPr>
        <xdr:cNvPr id="7" name="Picture 6">
          <a:extLst>
            <a:ext uri="{FF2B5EF4-FFF2-40B4-BE49-F238E27FC236}">
              <a16:creationId xmlns:a16="http://schemas.microsoft.com/office/drawing/2014/main" id="{A19F8C35-E7F7-BB4B-A061-A8C211B41CD3}"/>
            </a:ext>
          </a:extLst>
        </xdr:cNvPr>
        <xdr:cNvPicPr>
          <a:picLocks noChangeAspect="1"/>
        </xdr:cNvPicPr>
      </xdr:nvPicPr>
      <xdr:blipFill>
        <a:blip xmlns:r="http://schemas.openxmlformats.org/officeDocument/2006/relationships" r:embed="rId10"/>
        <a:stretch>
          <a:fillRect/>
        </a:stretch>
      </xdr:blipFill>
      <xdr:spPr>
        <a:xfrm>
          <a:off x="9232900" y="12077699"/>
          <a:ext cx="1346200" cy="13662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D74CB0BB-0DB2-EC4A-90D7-62CC2B88FB6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38100</xdr:rowOff>
    </xdr:from>
    <xdr:to>
      <xdr:col>18</xdr:col>
      <xdr:colOff>698500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F164BD7-05C7-7A40-A628-31BCC290E8E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38100"/>
          <a:ext cx="571500" cy="571500"/>
        </a:xfrm>
        <a:prstGeom prst="rect">
          <a:avLst/>
        </a:prstGeom>
      </xdr:spPr>
    </xdr:pic>
    <xdr:clientData/>
  </xdr:twoCellAnchor>
  <xdr:twoCellAnchor editAs="oneCell">
    <xdr:from>
      <xdr:col>17</xdr:col>
      <xdr:colOff>342900</xdr:colOff>
      <xdr:row>0</xdr:row>
      <xdr:rowOff>114300</xdr:rowOff>
    </xdr:from>
    <xdr:to>
      <xdr:col>18</xdr:col>
      <xdr:colOff>38100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0931C95B-BDDE-644C-8A21-66BEC7A61B5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76400" y="114300"/>
          <a:ext cx="520700" cy="520700"/>
        </a:xfrm>
        <a:prstGeom prst="rect">
          <a:avLst/>
        </a:prstGeom>
      </xdr:spPr>
    </xdr:pic>
    <xdr:clientData/>
  </xdr:twoCellAnchor>
  <xdr:twoCellAnchor>
    <xdr:from>
      <xdr:col>2</xdr:col>
      <xdr:colOff>762000</xdr:colOff>
      <xdr:row>56</xdr:row>
      <xdr:rowOff>114299</xdr:rowOff>
    </xdr:from>
    <xdr:to>
      <xdr:col>16</xdr:col>
      <xdr:colOff>647700</xdr:colOff>
      <xdr:row>64</xdr:row>
      <xdr:rowOff>73024</xdr:rowOff>
    </xdr:to>
    <xdr:sp macro="" textlink="">
      <xdr:nvSpPr>
        <xdr:cNvPr id="5" name="TextBox 4">
          <a:extLst>
            <a:ext uri="{FF2B5EF4-FFF2-40B4-BE49-F238E27FC236}">
              <a16:creationId xmlns:a16="http://schemas.microsoft.com/office/drawing/2014/main" id="{27993005-8155-79CD-4C32-F65D37131B84}"/>
            </a:ext>
            <a:ext uri="{147F2762-F138-4A5C-976F-8EAC2B608ADB}">
              <a16:predDERef xmlns:a16="http://schemas.microsoft.com/office/drawing/2014/main" pred="{0931C95B-BDDE-644C-8A21-66BEC7A61B5D}"/>
            </a:ext>
          </a:extLst>
        </xdr:cNvPr>
        <xdr:cNvSpPr txBox="1"/>
      </xdr:nvSpPr>
      <xdr:spPr>
        <a:xfrm>
          <a:off x="2413000" y="11125199"/>
          <a:ext cx="11442700" cy="1584325"/>
        </a:xfrm>
        <a:prstGeom prst="rect">
          <a:avLst/>
        </a:prstGeom>
        <a:solidFill>
          <a:srgbClr val="0B6520">
            <a:alpha val="32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Arial" panose="020B0604020202020204" pitchFamily="34" charset="0"/>
              <a:ea typeface="+mn-ea"/>
              <a:cs typeface="Arial" panose="020B0604020202020204" pitchFamily="34" charset="0"/>
            </a:rPr>
            <a:t>Como detalhado no Código de Ética e Conduta, na Política de Apuração de Denúncias e Consultas e no site da Melhoramentos, as queixas e denúncias podem chegar ao conhecimento dos diretores / Comitê de Ética pelos seguintes caminhos: </a:t>
          </a:r>
        </a:p>
        <a:p>
          <a:endParaRPr lang="en-US" sz="1300">
            <a:solidFill>
              <a:schemeClr val="dk1"/>
            </a:solidFill>
            <a:effectLst/>
            <a:latin typeface="Arial" panose="020B0604020202020204" pitchFamily="34" charset="0"/>
            <a:ea typeface="+mn-ea"/>
            <a:cs typeface="Arial" panose="020B0604020202020204" pitchFamily="34" charset="0"/>
          </a:endParaRPr>
        </a:p>
        <a:p>
          <a:r>
            <a:rPr lang="en-US" sz="1300">
              <a:solidFill>
                <a:schemeClr val="dk1"/>
              </a:solidFill>
              <a:effectLst/>
              <a:latin typeface="Arial" panose="020B0604020202020204" pitchFamily="34" charset="0"/>
              <a:ea typeface="+mn-ea"/>
              <a:cs typeface="Arial" panose="020B0604020202020204" pitchFamily="34" charset="0"/>
            </a:rPr>
            <a:t>          </a:t>
          </a:r>
          <a:r>
            <a:rPr lang="en-US" sz="1300" b="1">
              <a:solidFill>
                <a:schemeClr val="dk1"/>
              </a:solidFill>
              <a:effectLst/>
              <a:latin typeface="Arial" panose="020B0604020202020204" pitchFamily="34" charset="0"/>
              <a:ea typeface="+mn-ea"/>
              <a:cs typeface="Arial" panose="020B0604020202020204" pitchFamily="34" charset="0"/>
            </a:rPr>
            <a:t>1.</a:t>
          </a:r>
          <a:r>
            <a:rPr lang="en-US" sz="1300">
              <a:solidFill>
                <a:schemeClr val="dk1"/>
              </a:solidFill>
              <a:effectLst/>
              <a:latin typeface="Arial" panose="020B0604020202020204" pitchFamily="34" charset="0"/>
              <a:ea typeface="+mn-ea"/>
              <a:cs typeface="Arial" panose="020B0604020202020204" pitchFamily="34" charset="0"/>
            </a:rPr>
            <a:t> Queixas/denúncias feitas por colaboradores ou outros stakeholders diretamente para os diretores.</a:t>
          </a:r>
        </a:p>
        <a:p>
          <a:r>
            <a:rPr lang="en-US" sz="1300">
              <a:solidFill>
                <a:schemeClr val="dk1"/>
              </a:solidFill>
              <a:effectLst/>
              <a:latin typeface="Arial" panose="020B0604020202020204" pitchFamily="34" charset="0"/>
              <a:ea typeface="+mn-ea"/>
              <a:cs typeface="Arial" panose="020B0604020202020204" pitchFamily="34" charset="0"/>
            </a:rPr>
            <a:t>          </a:t>
          </a:r>
          <a:r>
            <a:rPr lang="en-US" sz="1300" b="1">
              <a:solidFill>
                <a:schemeClr val="dk1"/>
              </a:solidFill>
              <a:effectLst/>
              <a:latin typeface="Arial" panose="020B0604020202020204" pitchFamily="34" charset="0"/>
              <a:ea typeface="+mn-ea"/>
              <a:cs typeface="Arial" panose="020B0604020202020204" pitchFamily="34" charset="0"/>
            </a:rPr>
            <a:t>2.</a:t>
          </a:r>
          <a:r>
            <a:rPr lang="en-US" sz="1300">
              <a:solidFill>
                <a:schemeClr val="dk1"/>
              </a:solidFill>
              <a:effectLst/>
              <a:latin typeface="Arial" panose="020B0604020202020204" pitchFamily="34" charset="0"/>
              <a:ea typeface="+mn-ea"/>
              <a:cs typeface="Arial" panose="020B0604020202020204" pitchFamily="34" charset="0"/>
            </a:rPr>
            <a:t> Queixas/denúncias de colaboradores feitas a seus gestores ou para o RH, que por sua vez, as transmitem para os diretores</a:t>
          </a:r>
        </a:p>
        <a:p>
          <a:r>
            <a:rPr lang="en-US" sz="1300" b="1">
              <a:solidFill>
                <a:schemeClr val="dk1"/>
              </a:solidFill>
              <a:effectLst/>
              <a:latin typeface="Arial" panose="020B0604020202020204" pitchFamily="34" charset="0"/>
              <a:ea typeface="+mn-ea"/>
              <a:cs typeface="Arial" panose="020B0604020202020204" pitchFamily="34" charset="0"/>
            </a:rPr>
            <a:t>          3.</a:t>
          </a:r>
          <a:r>
            <a:rPr lang="en-US" sz="1300">
              <a:solidFill>
                <a:schemeClr val="dk1"/>
              </a:solidFill>
              <a:effectLst/>
              <a:latin typeface="Arial" panose="020B0604020202020204" pitchFamily="34" charset="0"/>
              <a:ea typeface="+mn-ea"/>
              <a:cs typeface="Arial" panose="020B0604020202020204" pitchFamily="34" charset="0"/>
            </a:rPr>
            <a:t> Utilização </a:t>
          </a:r>
          <a:r>
            <a:rPr lang="en-US" sz="1300">
              <a:solidFill>
                <a:sysClr val="windowText" lastClr="000000"/>
              </a:solidFill>
              <a:effectLst/>
              <a:latin typeface="Arial" panose="020B0604020202020204" pitchFamily="34" charset="0"/>
              <a:ea typeface="+mn-ea"/>
              <a:cs typeface="Arial" panose="020B0604020202020204" pitchFamily="34" charset="0"/>
            </a:rPr>
            <a:t>do Canal de Denúncias, por telefone ou internet, conforme dados disponibilizados no site</a:t>
          </a:r>
        </a:p>
        <a:p>
          <a:r>
            <a:rPr lang="en-US" sz="1300">
              <a:solidFill>
                <a:sysClr val="windowText" lastClr="000000"/>
              </a:solidFill>
              <a:effectLst/>
              <a:latin typeface="Arial" panose="020B0604020202020204" pitchFamily="34" charset="0"/>
              <a:ea typeface="+mn-ea"/>
              <a:cs typeface="Arial" panose="020B0604020202020204" pitchFamily="34" charset="0"/>
            </a:rPr>
            <a:t>          </a:t>
          </a:r>
          <a:r>
            <a:rPr lang="en-US" sz="1300" b="1">
              <a:solidFill>
                <a:sysClr val="windowText" lastClr="000000"/>
              </a:solidFill>
              <a:effectLst/>
              <a:latin typeface="Arial" panose="020B0604020202020204" pitchFamily="34" charset="0"/>
              <a:ea typeface="+mn-ea"/>
              <a:cs typeface="Arial" panose="020B0604020202020204" pitchFamily="34" charset="0"/>
            </a:rPr>
            <a:t>4.</a:t>
          </a:r>
          <a:r>
            <a:rPr lang="en-US" sz="1300">
              <a:solidFill>
                <a:sysClr val="windowText" lastClr="000000"/>
              </a:solidFill>
              <a:effectLst/>
              <a:latin typeface="Arial" panose="020B0604020202020204" pitchFamily="34" charset="0"/>
              <a:ea typeface="+mn-ea"/>
              <a:cs typeface="Arial" panose="020B0604020202020204" pitchFamily="34" charset="0"/>
            </a:rPr>
            <a:t> Ouvidoria. </a:t>
          </a:r>
          <a:endParaRPr lang="en-US" sz="1100">
            <a:solidFill>
              <a:sysClr val="windowText" lastClr="000000"/>
            </a:solidFill>
          </a:endParaRPr>
        </a:p>
      </xdr:txBody>
    </xdr:sp>
    <xdr:clientData/>
  </xdr:twoCellAnchor>
  <xdr:twoCellAnchor editAs="oneCell">
    <xdr:from>
      <xdr:col>12</xdr:col>
      <xdr:colOff>266700</xdr:colOff>
      <xdr:row>36</xdr:row>
      <xdr:rowOff>88900</xdr:rowOff>
    </xdr:from>
    <xdr:to>
      <xdr:col>13</xdr:col>
      <xdr:colOff>19538</xdr:colOff>
      <xdr:row>38</xdr:row>
      <xdr:rowOff>139700</xdr:rowOff>
    </xdr:to>
    <xdr:pic>
      <xdr:nvPicPr>
        <xdr:cNvPr id="6" name="Picture 5">
          <a:extLst>
            <a:ext uri="{FF2B5EF4-FFF2-40B4-BE49-F238E27FC236}">
              <a16:creationId xmlns:a16="http://schemas.microsoft.com/office/drawing/2014/main" id="{DE64225A-D917-B994-26D3-1BF3A760FA9D}"/>
            </a:ext>
          </a:extLst>
        </xdr:cNvPr>
        <xdr:cNvPicPr>
          <a:picLocks noChangeAspect="1"/>
        </xdr:cNvPicPr>
      </xdr:nvPicPr>
      <xdr:blipFill>
        <a:blip xmlns:r="http://schemas.openxmlformats.org/officeDocument/2006/relationships" r:embed="rId8"/>
        <a:stretch>
          <a:fillRect/>
        </a:stretch>
      </xdr:blipFill>
      <xdr:spPr>
        <a:xfrm>
          <a:off x="10172700" y="7442200"/>
          <a:ext cx="578338" cy="469900"/>
        </a:xfrm>
        <a:prstGeom prst="rect">
          <a:avLst/>
        </a:prstGeom>
      </xdr:spPr>
    </xdr:pic>
    <xdr:clientData/>
  </xdr:twoCellAnchor>
  <xdr:twoCellAnchor editAs="oneCell">
    <xdr:from>
      <xdr:col>2</xdr:col>
      <xdr:colOff>76200</xdr:colOff>
      <xdr:row>85</xdr:row>
      <xdr:rowOff>114300</xdr:rowOff>
    </xdr:from>
    <xdr:to>
      <xdr:col>10</xdr:col>
      <xdr:colOff>279400</xdr:colOff>
      <xdr:row>97</xdr:row>
      <xdr:rowOff>25400</xdr:rowOff>
    </xdr:to>
    <xdr:pic>
      <xdr:nvPicPr>
        <xdr:cNvPr id="7" name="Picture 6">
          <a:extLst>
            <a:ext uri="{FF2B5EF4-FFF2-40B4-BE49-F238E27FC236}">
              <a16:creationId xmlns:a16="http://schemas.microsoft.com/office/drawing/2014/main" id="{F54701BD-B058-F924-DBCB-E24ADD4B2A99}"/>
            </a:ext>
          </a:extLst>
        </xdr:cNvPr>
        <xdr:cNvPicPr>
          <a:picLocks noChangeAspect="1"/>
        </xdr:cNvPicPr>
      </xdr:nvPicPr>
      <xdr:blipFill>
        <a:blip xmlns:r="http://schemas.openxmlformats.org/officeDocument/2006/relationships" r:embed="rId9"/>
        <a:stretch>
          <a:fillRect/>
        </a:stretch>
      </xdr:blipFill>
      <xdr:spPr>
        <a:xfrm>
          <a:off x="1727200" y="17449800"/>
          <a:ext cx="6807200" cy="2349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8</xdr:col>
      <xdr:colOff>628650</xdr:colOff>
      <xdr:row>7</xdr:row>
      <xdr:rowOff>12700</xdr:rowOff>
    </xdr:to>
    <xdr:pic>
      <xdr:nvPicPr>
        <xdr:cNvPr id="2" name="Picture 1">
          <a:extLst>
            <a:ext uri="{FF2B5EF4-FFF2-40B4-BE49-F238E27FC236}">
              <a16:creationId xmlns:a16="http://schemas.microsoft.com/office/drawing/2014/main" id="{7D7B9CEE-0FD9-E34B-8A19-BE003908CA9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50800</xdr:rowOff>
    </xdr:from>
    <xdr:to>
      <xdr:col>18</xdr:col>
      <xdr:colOff>685800</xdr:colOff>
      <xdr:row>3</xdr:row>
      <xdr:rowOff>12700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D48E96C-DAD7-FB43-829A-0129117D2B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50800"/>
          <a:ext cx="571500" cy="571500"/>
        </a:xfrm>
        <a:prstGeom prst="rect">
          <a:avLst/>
        </a:prstGeom>
      </xdr:spPr>
    </xdr:pic>
    <xdr:clientData/>
  </xdr:twoCellAnchor>
  <xdr:twoCellAnchor editAs="oneCell">
    <xdr:from>
      <xdr:col>17</xdr:col>
      <xdr:colOff>279400</xdr:colOff>
      <xdr:row>0</xdr:row>
      <xdr:rowOff>88900</xdr:rowOff>
    </xdr:from>
    <xdr:to>
      <xdr:col>17</xdr:col>
      <xdr:colOff>800100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EA7B0498-C9F7-624D-AB28-B42875EE739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88900"/>
          <a:ext cx="520700" cy="520700"/>
        </a:xfrm>
        <a:prstGeom prst="rect">
          <a:avLst/>
        </a:prstGeom>
      </xdr:spPr>
    </xdr:pic>
    <xdr:clientData/>
  </xdr:twoCellAnchor>
  <xdr:twoCellAnchor editAs="oneCell">
    <xdr:from>
      <xdr:col>12</xdr:col>
      <xdr:colOff>152400</xdr:colOff>
      <xdr:row>20</xdr:row>
      <xdr:rowOff>88900</xdr:rowOff>
    </xdr:from>
    <xdr:to>
      <xdr:col>12</xdr:col>
      <xdr:colOff>730738</xdr:colOff>
      <xdr:row>22</xdr:row>
      <xdr:rowOff>152400</xdr:rowOff>
    </xdr:to>
    <xdr:pic>
      <xdr:nvPicPr>
        <xdr:cNvPr id="5" name="Picture 4">
          <a:extLst>
            <a:ext uri="{FF2B5EF4-FFF2-40B4-BE49-F238E27FC236}">
              <a16:creationId xmlns:a16="http://schemas.microsoft.com/office/drawing/2014/main" id="{10EF0260-209D-B84C-97DE-28622485FE4F}"/>
            </a:ext>
          </a:extLst>
        </xdr:cNvPr>
        <xdr:cNvPicPr>
          <a:picLocks noChangeAspect="1"/>
        </xdr:cNvPicPr>
      </xdr:nvPicPr>
      <xdr:blipFill>
        <a:blip xmlns:r="http://schemas.openxmlformats.org/officeDocument/2006/relationships" r:embed="rId8"/>
        <a:stretch>
          <a:fillRect/>
        </a:stretch>
      </xdr:blipFill>
      <xdr:spPr>
        <a:xfrm>
          <a:off x="10718800" y="3987800"/>
          <a:ext cx="578338" cy="4699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132415A4-4919-184A-8FE2-D1855280913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DA62EB1-595E-7140-8094-A6D6FC80FD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28C9B61-C602-F640-B9C4-4CD63483DBB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14</xdr:col>
      <xdr:colOff>171622</xdr:colOff>
      <xdr:row>30</xdr:row>
      <xdr:rowOff>127000</xdr:rowOff>
    </xdr:from>
    <xdr:to>
      <xdr:col>16</xdr:col>
      <xdr:colOff>1104900</xdr:colOff>
      <xdr:row>33</xdr:row>
      <xdr:rowOff>190500</xdr:rowOff>
    </xdr:to>
    <xdr:grpSp>
      <xdr:nvGrpSpPr>
        <xdr:cNvPr id="9" name="Group 8">
          <a:extLst>
            <a:ext uri="{FF2B5EF4-FFF2-40B4-BE49-F238E27FC236}">
              <a16:creationId xmlns:a16="http://schemas.microsoft.com/office/drawing/2014/main" id="{D68219DB-6ED4-7E0A-A15C-A6DDE23AA79D}"/>
            </a:ext>
          </a:extLst>
        </xdr:cNvPr>
        <xdr:cNvGrpSpPr/>
      </xdr:nvGrpSpPr>
      <xdr:grpSpPr>
        <a:xfrm>
          <a:off x="11773072" y="6137275"/>
          <a:ext cx="2590628" cy="663575"/>
          <a:chOff x="11704595" y="6387757"/>
          <a:chExt cx="2580846" cy="681338"/>
        </a:xfrm>
      </xdr:grpSpPr>
      <xdr:sp macro="" textlink="">
        <xdr:nvSpPr>
          <xdr:cNvPr id="6" name="TextBox 5">
            <a:hlinkClick xmlns:r="http://schemas.openxmlformats.org/officeDocument/2006/relationships" r:id="rId8"/>
            <a:extLst>
              <a:ext uri="{FF2B5EF4-FFF2-40B4-BE49-F238E27FC236}">
                <a16:creationId xmlns:a16="http://schemas.microsoft.com/office/drawing/2014/main" id="{93B2521D-BAAF-E98F-E7B9-75E6C3E49FE7}"/>
              </a:ext>
            </a:extLst>
          </xdr:cNvPr>
          <xdr:cNvSpPr txBox="1"/>
        </xdr:nvSpPr>
        <xdr:spPr>
          <a:xfrm>
            <a:off x="12333073" y="6387757"/>
            <a:ext cx="1952368" cy="6813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Clique aqui para conhecer</a:t>
            </a:r>
            <a:r>
              <a:rPr lang="en-US" sz="1300" b="1" baseline="0">
                <a:latin typeface="Arial" panose="020B0604020202020204" pitchFamily="34" charset="0"/>
                <a:cs typeface="Arial" panose="020B0604020202020204" pitchFamily="34" charset="0"/>
              </a:rPr>
              <a:t> mais sobre o projeto Melhor Mel</a:t>
            </a:r>
            <a:endParaRPr lang="en-US" sz="1300" b="1">
              <a:latin typeface="Arial" panose="020B0604020202020204" pitchFamily="34" charset="0"/>
              <a:cs typeface="Arial" panose="020B0604020202020204" pitchFamily="34" charset="0"/>
            </a:endParaRPr>
          </a:p>
        </xdr:txBody>
      </xdr:sp>
      <xdr:sp macro="" textlink="">
        <xdr:nvSpPr>
          <xdr:cNvPr id="8" name="Rectangle 7">
            <a:extLst>
              <a:ext uri="{FF2B5EF4-FFF2-40B4-BE49-F238E27FC236}">
                <a16:creationId xmlns:a16="http://schemas.microsoft.com/office/drawing/2014/main" id="{C646C27A-DFB0-A38C-F221-8438E0A84382}"/>
              </a:ext>
            </a:extLst>
          </xdr:cNvPr>
          <xdr:cNvSpPr/>
        </xdr:nvSpPr>
        <xdr:spPr>
          <a:xfrm>
            <a:off x="11704595" y="6398054"/>
            <a:ext cx="624702" cy="665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7" name="Picture 6">
            <a:extLst>
              <a:ext uri="{FF2B5EF4-FFF2-40B4-BE49-F238E27FC236}">
                <a16:creationId xmlns:a16="http://schemas.microsoft.com/office/drawing/2014/main" id="{E8FD8843-6729-6267-EDEA-45542E4D80AE}"/>
              </a:ext>
            </a:extLst>
          </xdr:cNvPr>
          <xdr:cNvPicPr>
            <a:picLocks noChangeAspect="1"/>
          </xdr:cNvPicPr>
        </xdr:nvPicPr>
        <xdr:blipFill>
          <a:blip xmlns:r="http://schemas.openxmlformats.org/officeDocument/2006/relationships" r:embed="rId9"/>
          <a:stretch>
            <a:fillRect/>
          </a:stretch>
        </xdr:blipFill>
        <xdr:spPr>
          <a:xfrm>
            <a:off x="11728966" y="6477956"/>
            <a:ext cx="668982" cy="518714"/>
          </a:xfrm>
          <a:prstGeom prst="rect">
            <a:avLst/>
          </a:prstGeom>
        </xdr:spPr>
      </xdr:pic>
    </xdr:grpSp>
    <xdr:clientData/>
  </xdr:twoCellAnchor>
  <xdr:twoCellAnchor>
    <xdr:from>
      <xdr:col>14</xdr:col>
      <xdr:colOff>171622</xdr:colOff>
      <xdr:row>112</xdr:row>
      <xdr:rowOff>114300</xdr:rowOff>
    </xdr:from>
    <xdr:to>
      <xdr:col>16</xdr:col>
      <xdr:colOff>1104900</xdr:colOff>
      <xdr:row>115</xdr:row>
      <xdr:rowOff>177800</xdr:rowOff>
    </xdr:to>
    <xdr:grpSp>
      <xdr:nvGrpSpPr>
        <xdr:cNvPr id="10" name="Group 9">
          <a:extLst>
            <a:ext uri="{FF2B5EF4-FFF2-40B4-BE49-F238E27FC236}">
              <a16:creationId xmlns:a16="http://schemas.microsoft.com/office/drawing/2014/main" id="{F58450B4-46FF-9D48-ACC8-E1ECFC3C3071}"/>
            </a:ext>
          </a:extLst>
        </xdr:cNvPr>
        <xdr:cNvGrpSpPr/>
      </xdr:nvGrpSpPr>
      <xdr:grpSpPr>
        <a:xfrm>
          <a:off x="11773072" y="22583775"/>
          <a:ext cx="2590628" cy="663575"/>
          <a:chOff x="11704595" y="6387757"/>
          <a:chExt cx="2580846" cy="681338"/>
        </a:xfrm>
      </xdr:grpSpPr>
      <xdr:sp macro="" textlink="">
        <xdr:nvSpPr>
          <xdr:cNvPr id="11" name="TextBox 10">
            <a:hlinkClick xmlns:r="http://schemas.openxmlformats.org/officeDocument/2006/relationships" r:id="rId10"/>
            <a:extLst>
              <a:ext uri="{FF2B5EF4-FFF2-40B4-BE49-F238E27FC236}">
                <a16:creationId xmlns:a16="http://schemas.microsoft.com/office/drawing/2014/main" id="{50239146-F7EC-7DEB-16FC-290BA4F441CE}"/>
              </a:ext>
            </a:extLst>
          </xdr:cNvPr>
          <xdr:cNvSpPr txBox="1"/>
        </xdr:nvSpPr>
        <xdr:spPr>
          <a:xfrm>
            <a:off x="12333073" y="6387757"/>
            <a:ext cx="1952368" cy="6813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O acervo está on-line e pode ser consultado clicando aqui</a:t>
            </a:r>
          </a:p>
        </xdr:txBody>
      </xdr:sp>
      <xdr:sp macro="" textlink="">
        <xdr:nvSpPr>
          <xdr:cNvPr id="12" name="Rectangle 11">
            <a:extLst>
              <a:ext uri="{FF2B5EF4-FFF2-40B4-BE49-F238E27FC236}">
                <a16:creationId xmlns:a16="http://schemas.microsoft.com/office/drawing/2014/main" id="{233DC11E-7E35-042F-4EB5-0BB40951E0BA}"/>
              </a:ext>
            </a:extLst>
          </xdr:cNvPr>
          <xdr:cNvSpPr/>
        </xdr:nvSpPr>
        <xdr:spPr>
          <a:xfrm>
            <a:off x="11704595" y="6398054"/>
            <a:ext cx="624702" cy="665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3" name="Picture 12">
            <a:extLst>
              <a:ext uri="{FF2B5EF4-FFF2-40B4-BE49-F238E27FC236}">
                <a16:creationId xmlns:a16="http://schemas.microsoft.com/office/drawing/2014/main" id="{2604961A-565D-2751-855A-92B4F0449F19}"/>
              </a:ext>
            </a:extLst>
          </xdr:cNvPr>
          <xdr:cNvPicPr>
            <a:picLocks noChangeAspect="1"/>
          </xdr:cNvPicPr>
        </xdr:nvPicPr>
        <xdr:blipFill>
          <a:blip xmlns:r="http://schemas.openxmlformats.org/officeDocument/2006/relationships" r:embed="rId9"/>
          <a:stretch>
            <a:fillRect/>
          </a:stretch>
        </xdr:blipFill>
        <xdr:spPr>
          <a:xfrm>
            <a:off x="11728966" y="6477956"/>
            <a:ext cx="668982" cy="51871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88900</xdr:colOff>
      <xdr:row>7</xdr:row>
      <xdr:rowOff>12700</xdr:rowOff>
    </xdr:to>
    <xdr:pic>
      <xdr:nvPicPr>
        <xdr:cNvPr id="2" name="Picture 1">
          <a:extLst>
            <a:ext uri="{FF2B5EF4-FFF2-40B4-BE49-F238E27FC236}">
              <a16:creationId xmlns:a16="http://schemas.microsoft.com/office/drawing/2014/main" id="{073ED357-0082-B141-8F82-4F6073ABA9F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165100</xdr:rowOff>
    </xdr:from>
    <xdr:to>
      <xdr:col>18</xdr:col>
      <xdr:colOff>723900</xdr:colOff>
      <xdr:row>3</xdr:row>
      <xdr:rowOff>127000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7C5347E-4E08-DE4D-80BF-EAEDF4A51BF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379700" y="165100"/>
          <a:ext cx="571500" cy="571500"/>
        </a:xfrm>
        <a:prstGeom prst="rect">
          <a:avLst/>
        </a:prstGeom>
      </xdr:spPr>
    </xdr:pic>
    <xdr:clientData/>
  </xdr:twoCellAnchor>
  <xdr:twoCellAnchor editAs="oneCell">
    <xdr:from>
      <xdr:col>17</xdr:col>
      <xdr:colOff>254000</xdr:colOff>
      <xdr:row>0</xdr:row>
      <xdr:rowOff>177800</xdr:rowOff>
    </xdr:from>
    <xdr:to>
      <xdr:col>17</xdr:col>
      <xdr:colOff>774700</xdr:colOff>
      <xdr:row>3</xdr:row>
      <xdr:rowOff>88900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09E1076-6A3E-ED4C-AAAB-DFA9037256C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655800" y="177800"/>
          <a:ext cx="520700" cy="520700"/>
        </a:xfrm>
        <a:prstGeom prst="rect">
          <a:avLst/>
        </a:prstGeom>
      </xdr:spPr>
    </xdr:pic>
    <xdr:clientData/>
  </xdr:twoCellAnchor>
  <xdr:twoCellAnchor>
    <xdr:from>
      <xdr:col>4</xdr:col>
      <xdr:colOff>812800</xdr:colOff>
      <xdr:row>21</xdr:row>
      <xdr:rowOff>158750</xdr:rowOff>
    </xdr:from>
    <xdr:to>
      <xdr:col>14</xdr:col>
      <xdr:colOff>215900</xdr:colOff>
      <xdr:row>39</xdr:row>
      <xdr:rowOff>57150</xdr:rowOff>
    </xdr:to>
    <xdr:graphicFrame macro="">
      <xdr:nvGraphicFramePr>
        <xdr:cNvPr id="6" name="Gráfico 5">
          <a:extLst>
            <a:ext uri="{FF2B5EF4-FFF2-40B4-BE49-F238E27FC236}">
              <a16:creationId xmlns:a16="http://schemas.microsoft.com/office/drawing/2014/main" id="{C0BF6582-39E7-7332-DC31-43EF1FD69373}"/>
            </a:ext>
            <a:ext uri="{147F2762-F138-4A5C-976F-8EAC2B608ADB}">
              <a16:predDERef xmlns:a16="http://schemas.microsoft.com/office/drawing/2014/main" pred="{409E1076-6A3E-ED4C-AAAB-DFA9037256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241300</xdr:colOff>
      <xdr:row>48</xdr:row>
      <xdr:rowOff>6350</xdr:rowOff>
    </xdr:from>
    <xdr:to>
      <xdr:col>12</xdr:col>
      <xdr:colOff>63500</xdr:colOff>
      <xdr:row>60</xdr:row>
      <xdr:rowOff>158750</xdr:rowOff>
    </xdr:to>
    <xdr:graphicFrame macro="">
      <xdr:nvGraphicFramePr>
        <xdr:cNvPr id="7" name="Gráfico 6">
          <a:extLst>
            <a:ext uri="{FF2B5EF4-FFF2-40B4-BE49-F238E27FC236}">
              <a16:creationId xmlns:a16="http://schemas.microsoft.com/office/drawing/2014/main" id="{837EACB6-B20C-ACEE-DA6C-582A6039FF05}"/>
            </a:ext>
            <a:ext uri="{147F2762-F138-4A5C-976F-8EAC2B608ADB}">
              <a16:predDERef xmlns:a16="http://schemas.microsoft.com/office/drawing/2014/main" pred="{C0BF6582-39E7-7332-DC31-43EF1FD693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2457BCC-5D5A-7946-9B81-B7532E1EE51F}"/>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88900</xdr:rowOff>
    </xdr:from>
    <xdr:to>
      <xdr:col>18</xdr:col>
      <xdr:colOff>698500</xdr:colOff>
      <xdr:row>3</xdr:row>
      <xdr:rowOff>50800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FF1051C-3650-A24E-A2DC-2F098A7EA6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88900"/>
          <a:ext cx="571500" cy="571500"/>
        </a:xfrm>
        <a:prstGeom prst="rect">
          <a:avLst/>
        </a:prstGeom>
      </xdr:spPr>
    </xdr:pic>
    <xdr:clientData/>
  </xdr:twoCellAnchor>
  <xdr:twoCellAnchor editAs="oneCell">
    <xdr:from>
      <xdr:col>17</xdr:col>
      <xdr:colOff>254000</xdr:colOff>
      <xdr:row>0</xdr:row>
      <xdr:rowOff>139700</xdr:rowOff>
    </xdr:from>
    <xdr:to>
      <xdr:col>17</xdr:col>
      <xdr:colOff>774700</xdr:colOff>
      <xdr:row>3</xdr:row>
      <xdr:rowOff>50800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526A02A0-7CD2-4B47-8AE5-C98A4A99767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87500" y="139700"/>
          <a:ext cx="520700" cy="520700"/>
        </a:xfrm>
        <a:prstGeom prst="rect">
          <a:avLst/>
        </a:prstGeom>
      </xdr:spPr>
    </xdr:pic>
    <xdr:clientData/>
  </xdr:twoCellAnchor>
  <xdr:twoCellAnchor>
    <xdr:from>
      <xdr:col>2</xdr:col>
      <xdr:colOff>476250</xdr:colOff>
      <xdr:row>94</xdr:row>
      <xdr:rowOff>82550</xdr:rowOff>
    </xdr:from>
    <xdr:to>
      <xdr:col>17</xdr:col>
      <xdr:colOff>209550</xdr:colOff>
      <xdr:row>113</xdr:row>
      <xdr:rowOff>12700</xdr:rowOff>
    </xdr:to>
    <xdr:sp macro="" textlink="">
      <xdr:nvSpPr>
        <xdr:cNvPr id="5" name="TextBox 4">
          <a:extLst>
            <a:ext uri="{FF2B5EF4-FFF2-40B4-BE49-F238E27FC236}">
              <a16:creationId xmlns:a16="http://schemas.microsoft.com/office/drawing/2014/main" id="{1C09F720-088E-4247-338A-48053312FDC3}"/>
            </a:ext>
            <a:ext uri="{147F2762-F138-4A5C-976F-8EAC2B608ADB}">
              <a16:predDERef xmlns:a16="http://schemas.microsoft.com/office/drawing/2014/main" pred="{526A02A0-7CD2-4B47-8AE5-C98A4A997676}"/>
            </a:ext>
          </a:extLst>
        </xdr:cNvPr>
        <xdr:cNvSpPr txBox="1"/>
      </xdr:nvSpPr>
      <xdr:spPr>
        <a:xfrm>
          <a:off x="2127250" y="19500850"/>
          <a:ext cx="12331700" cy="3790950"/>
        </a:xfrm>
        <a:prstGeom prst="rect">
          <a:avLst/>
        </a:prstGeom>
        <a:solidFill>
          <a:srgbClr val="0B6520">
            <a:alpha val="3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1300" b="1">
              <a:solidFill>
                <a:schemeClr val="dk1"/>
              </a:solidFill>
              <a:latin typeface="Arial" panose="020B0604020202020204" pitchFamily="34" charset="0"/>
              <a:cs typeface="Arial" panose="020B0604020202020204" pitchFamily="34" charset="0"/>
            </a:rPr>
            <a:t>Treinamentos Periódicos: </a:t>
          </a:r>
          <a:r>
            <a:rPr lang="en-US" sz="1300">
              <a:solidFill>
                <a:schemeClr val="dk1"/>
              </a:solidFill>
              <a:latin typeface="Arial" panose="020B0604020202020204" pitchFamily="34" charset="0"/>
              <a:cs typeface="Arial" panose="020B0604020202020204" pitchFamily="34" charset="0"/>
            </a:rPr>
            <a:t>todos os colaboradores, independentemente do nível hierárquico, participam de capacitações regulares sobre ética, compliance e prevenção à corrupção. Esses treinamentos abordam desde diretrizes internas até simulações de dilemas éticos que podem surgir no dia a dia.</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Tone at the Top: </a:t>
          </a:r>
          <a:r>
            <a:rPr lang="en-US" sz="1300">
              <a:solidFill>
                <a:schemeClr val="dk1"/>
              </a:solidFill>
              <a:latin typeface="Arial" panose="020B0604020202020204" pitchFamily="34" charset="0"/>
              <a:cs typeface="Arial" panose="020B0604020202020204" pitchFamily="34" charset="0"/>
            </a:rPr>
            <a:t>nossa alta hierarquia deixa claro, em todas as ocasiões possíveis, que nossa tolerância à fraude e corrupção é zero.</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Monitoramento de Fornecedores: </a:t>
          </a:r>
          <a:r>
            <a:rPr lang="en-US" sz="1300">
              <a:solidFill>
                <a:schemeClr val="dk1"/>
              </a:solidFill>
              <a:latin typeface="Arial" panose="020B0604020202020204" pitchFamily="34" charset="0"/>
              <a:cs typeface="Arial" panose="020B0604020202020204" pitchFamily="34" charset="0"/>
            </a:rPr>
            <a:t>implementamos um processo de análise prévia de parceiros e fornecedores, garantindo que todos os contratos firmados sigam critérios transparentes e estejam alinhados com nossos padrões de integridade. Isso inclui verificações prévias, análise de antecedentes e cláusulas contratuais específicas para mitigação de riscos, o que incluir entrega do nosso Código de Responsabilidade Sociambiental para todos os fornecedores. Em 2024, realizamos treinamento para fornecedores da Editora e da unidade Fibras &amp; Florestal, quando não apenas colocamos nosso Canal de Denúncias à disposição deles, como nos oferecemos para ajuda-los com dúvidas e com a implementação de seus próprios programas de integridade.</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Canais de Denúncia: </a:t>
          </a:r>
          <a:r>
            <a:rPr lang="en-US" sz="1300">
              <a:solidFill>
                <a:schemeClr val="dk1"/>
              </a:solidFill>
              <a:latin typeface="Arial" panose="020B0604020202020204" pitchFamily="34" charset="0"/>
              <a:cs typeface="Arial" panose="020B0604020202020204" pitchFamily="34" charset="0"/>
            </a:rPr>
            <a:t>mantemos um canal de denúncia independente e sigiloso, que permite que qualquer colaborador ou parceiro possa reportar eventuais suspeitas de irregularidades sem receio de represálias. Esse canal é amplamente divulgado dentro da empresa e para nossos fornecedores e monitorado para garantir respostas rápidas e eficazes a qualquer sinal de conduta inadequada.</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Políticas e Controles Internos: </a:t>
          </a:r>
          <a:r>
            <a:rPr lang="en-US" sz="1300">
              <a:solidFill>
                <a:schemeClr val="dk1"/>
              </a:solidFill>
              <a:latin typeface="Arial" panose="020B0604020202020204" pitchFamily="34" charset="0"/>
              <a:cs typeface="Arial" panose="020B0604020202020204" pitchFamily="34" charset="0"/>
            </a:rPr>
            <a:t>a Melhoramentos possui um Código de Ética e Conduta robusto, que estabelece claramente as diretrizes esperadas de todos os colaboradores e parceiros.</a:t>
          </a:r>
        </a:p>
      </xdr:txBody>
    </xdr:sp>
    <xdr:clientData/>
  </xdr:twoCellAnchor>
  <xdr:twoCellAnchor editAs="oneCell">
    <xdr:from>
      <xdr:col>13</xdr:col>
      <xdr:colOff>571500</xdr:colOff>
      <xdr:row>13</xdr:row>
      <xdr:rowOff>152400</xdr:rowOff>
    </xdr:from>
    <xdr:to>
      <xdr:col>17</xdr:col>
      <xdr:colOff>441325</xdr:colOff>
      <xdr:row>21</xdr:row>
      <xdr:rowOff>165099</xdr:rowOff>
    </xdr:to>
    <xdr:pic>
      <xdr:nvPicPr>
        <xdr:cNvPr id="9" name="Picture 8">
          <a:extLst>
            <a:ext uri="{FF2B5EF4-FFF2-40B4-BE49-F238E27FC236}">
              <a16:creationId xmlns:a16="http://schemas.microsoft.com/office/drawing/2014/main" id="{E609E488-17F2-A6EE-3AFC-AA2820D793EC}"/>
            </a:ext>
          </a:extLst>
        </xdr:cNvPr>
        <xdr:cNvPicPr>
          <a:picLocks noChangeAspect="1"/>
        </xdr:cNvPicPr>
      </xdr:nvPicPr>
      <xdr:blipFill>
        <a:blip xmlns:r="http://schemas.openxmlformats.org/officeDocument/2006/relationships" r:embed="rId8"/>
        <a:stretch>
          <a:fillRect/>
        </a:stretch>
      </xdr:blipFill>
      <xdr:spPr>
        <a:xfrm>
          <a:off x="11303000" y="3009900"/>
          <a:ext cx="3390900" cy="1714500"/>
        </a:xfrm>
        <a:prstGeom prst="rect">
          <a:avLst/>
        </a:prstGeom>
      </xdr:spPr>
    </xdr:pic>
    <xdr:clientData/>
  </xdr:twoCellAnchor>
  <xdr:twoCellAnchor>
    <xdr:from>
      <xdr:col>16</xdr:col>
      <xdr:colOff>355600</xdr:colOff>
      <xdr:row>52</xdr:row>
      <xdr:rowOff>76200</xdr:rowOff>
    </xdr:from>
    <xdr:to>
      <xdr:col>17</xdr:col>
      <xdr:colOff>199972</xdr:colOff>
      <xdr:row>54</xdr:row>
      <xdr:rowOff>169542</xdr:rowOff>
    </xdr:to>
    <xdr:pic>
      <xdr:nvPicPr>
        <xdr:cNvPr id="6" name="Picture 5">
          <a:extLst>
            <a:ext uri="{FF2B5EF4-FFF2-40B4-BE49-F238E27FC236}">
              <a16:creationId xmlns:a16="http://schemas.microsoft.com/office/drawing/2014/main" id="{E42F8748-1F56-BE46-99AD-7B4D15AD25BB}"/>
            </a:ext>
          </a:extLst>
        </xdr:cNvPr>
        <xdr:cNvPicPr>
          <a:picLocks noChangeAspect="1"/>
        </xdr:cNvPicPr>
      </xdr:nvPicPr>
      <xdr:blipFill>
        <a:blip xmlns:r="http://schemas.openxmlformats.org/officeDocument/2006/relationships" r:embed="rId9"/>
        <a:stretch>
          <a:fillRect/>
        </a:stretch>
      </xdr:blipFill>
      <xdr:spPr>
        <a:xfrm>
          <a:off x="13779500" y="10744200"/>
          <a:ext cx="669872" cy="5124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78AE739-F77B-3E42-9C72-50FF8EB06F7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19</xdr:col>
      <xdr:colOff>152400</xdr:colOff>
      <xdr:row>0</xdr:row>
      <xdr:rowOff>63500</xdr:rowOff>
    </xdr:from>
    <xdr:to>
      <xdr:col>19</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1157B02-AF77-4E4F-9A62-FB306EE6EEF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18</xdr:col>
      <xdr:colOff>273120</xdr:colOff>
      <xdr:row>0</xdr:row>
      <xdr:rowOff>122903</xdr:rowOff>
    </xdr:from>
    <xdr:to>
      <xdr:col>18</xdr:col>
      <xdr:colOff>793820</xdr:colOff>
      <xdr:row>3</xdr:row>
      <xdr:rowOff>29087</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FED09107-0CC2-DB45-B8B7-CD4DF95772C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5021507" y="122903"/>
          <a:ext cx="520700" cy="520700"/>
        </a:xfrm>
        <a:prstGeom prst="rect">
          <a:avLst/>
        </a:prstGeom>
      </xdr:spPr>
    </xdr:pic>
    <xdr:clientData/>
  </xdr:twoCellAnchor>
  <xdr:twoCellAnchor editAs="oneCell">
    <xdr:from>
      <xdr:col>15</xdr:col>
      <xdr:colOff>81935</xdr:colOff>
      <xdr:row>34</xdr:row>
      <xdr:rowOff>168081</xdr:rowOff>
    </xdr:from>
    <xdr:to>
      <xdr:col>19</xdr:col>
      <xdr:colOff>710564</xdr:colOff>
      <xdr:row>51</xdr:row>
      <xdr:rowOff>29884</xdr:rowOff>
    </xdr:to>
    <xdr:pic>
      <xdr:nvPicPr>
        <xdr:cNvPr id="7" name="Picture 6">
          <a:extLst>
            <a:ext uri="{FF2B5EF4-FFF2-40B4-BE49-F238E27FC236}">
              <a16:creationId xmlns:a16="http://schemas.microsoft.com/office/drawing/2014/main" id="{93374502-40D2-BFB4-EA8A-CBC089F246BC}"/>
            </a:ext>
            <a:ext uri="{147F2762-F138-4A5C-976F-8EAC2B608ADB}">
              <a16:predDERef xmlns:a16="http://schemas.microsoft.com/office/drawing/2014/main" pred="{FED09107-0CC2-DB45-B8B7-CD4DF95772CC}"/>
            </a:ext>
          </a:extLst>
        </xdr:cNvPr>
        <xdr:cNvPicPr>
          <a:picLocks noChangeAspect="1"/>
        </xdr:cNvPicPr>
      </xdr:nvPicPr>
      <xdr:blipFill>
        <a:blip xmlns:r="http://schemas.openxmlformats.org/officeDocument/2006/relationships" r:embed="rId8"/>
        <a:stretch>
          <a:fillRect/>
        </a:stretch>
      </xdr:blipFill>
      <xdr:spPr>
        <a:xfrm>
          <a:off x="12512060" y="7026081"/>
          <a:ext cx="3943329" cy="397660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A82C0E6-FA9A-C84E-A545-35B89F9C4D8D}"/>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6" name="Picture 5">
          <a:extLst>
            <a:ext uri="{FF2B5EF4-FFF2-40B4-BE49-F238E27FC236}">
              <a16:creationId xmlns:a16="http://schemas.microsoft.com/office/drawing/2014/main" id="{0C46A1FA-35A9-7246-BDD2-825FEFFCD04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7" name="Graphic 6" descr="Home with solid fill">
          <a:hlinkClick xmlns:r="http://schemas.openxmlformats.org/officeDocument/2006/relationships" r:id="rId2"/>
          <a:extLst>
            <a:ext uri="{FF2B5EF4-FFF2-40B4-BE49-F238E27FC236}">
              <a16:creationId xmlns:a16="http://schemas.microsoft.com/office/drawing/2014/main" id="{E5D31D52-E193-124D-BC81-B086B1751A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8" name="Graphic 7" descr="List with solid fill">
          <a:hlinkClick xmlns:r="http://schemas.openxmlformats.org/officeDocument/2006/relationships" r:id="rId5"/>
          <a:extLst>
            <a:ext uri="{FF2B5EF4-FFF2-40B4-BE49-F238E27FC236}">
              <a16:creationId xmlns:a16="http://schemas.microsoft.com/office/drawing/2014/main" id="{6BC6AFD1-327D-B248-ABFE-99543087CEE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5</xdr:col>
      <xdr:colOff>165100</xdr:colOff>
      <xdr:row>31</xdr:row>
      <xdr:rowOff>12700</xdr:rowOff>
    </xdr:from>
    <xdr:to>
      <xdr:col>14</xdr:col>
      <xdr:colOff>749300</xdr:colOff>
      <xdr:row>41</xdr:row>
      <xdr:rowOff>101600</xdr:rowOff>
    </xdr:to>
    <xdr:grpSp>
      <xdr:nvGrpSpPr>
        <xdr:cNvPr id="15" name="Group 14">
          <a:extLst>
            <a:ext uri="{FF2B5EF4-FFF2-40B4-BE49-F238E27FC236}">
              <a16:creationId xmlns:a16="http://schemas.microsoft.com/office/drawing/2014/main" id="{4814E9F7-57A5-1B90-1B85-28A6FFB68762}"/>
            </a:ext>
          </a:extLst>
        </xdr:cNvPr>
        <xdr:cNvGrpSpPr/>
      </xdr:nvGrpSpPr>
      <xdr:grpSpPr>
        <a:xfrm>
          <a:off x="4308475" y="6165850"/>
          <a:ext cx="8042275" cy="2089150"/>
          <a:chOff x="4356100" y="6235700"/>
          <a:chExt cx="8013700" cy="2120900"/>
        </a:xfrm>
      </xdr:grpSpPr>
      <xdr:sp macro="" textlink="">
        <xdr:nvSpPr>
          <xdr:cNvPr id="14" name="TextBox 13">
            <a:extLst>
              <a:ext uri="{FF2B5EF4-FFF2-40B4-BE49-F238E27FC236}">
                <a16:creationId xmlns:a16="http://schemas.microsoft.com/office/drawing/2014/main" id="{1BE755E5-1B54-CB62-5B1C-CB60685543B8}"/>
              </a:ext>
            </a:extLst>
          </xdr:cNvPr>
          <xdr:cNvSpPr txBox="1"/>
        </xdr:nvSpPr>
        <xdr:spPr>
          <a:xfrm>
            <a:off x="4356100" y="6235700"/>
            <a:ext cx="8013700" cy="2120900"/>
          </a:xfrm>
          <a:prstGeom prst="rect">
            <a:avLst/>
          </a:prstGeom>
          <a:solidFill>
            <a:srgbClr val="EDF1C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p>
          <a:p>
            <a:br>
              <a:rPr lang="en-US" sz="600" b="0">
                <a:solidFill>
                  <a:schemeClr val="dk1"/>
                </a:solidFill>
                <a:latin typeface="+mn-lt"/>
                <a:cs typeface="+mn-cs"/>
              </a:rPr>
            </a:br>
            <a:r>
              <a:rPr lang="en-US" sz="1600" b="1">
                <a:solidFill>
                  <a:srgbClr val="F5885F"/>
                </a:solidFill>
                <a:latin typeface="Arial" panose="020B0604020202020204" pitchFamily="34" charset="0"/>
                <a:cs typeface="Arial" panose="020B0604020202020204" pitchFamily="34" charset="0"/>
              </a:rPr>
              <a:t>Monitoramento e preservação</a:t>
            </a:r>
            <a:endParaRPr lang="en-US" sz="1300">
              <a:latin typeface="Arial" panose="020B0604020202020204" pitchFamily="34" charset="0"/>
              <a:cs typeface="Arial" panose="020B0604020202020204" pitchFamily="34" charset="0"/>
            </a:endParaRPr>
          </a:p>
          <a:p>
            <a:pPr algn="l"/>
            <a:r>
              <a:rPr lang="en-US" sz="1300">
                <a:solidFill>
                  <a:schemeClr val="tx1">
                    <a:lumMod val="65000"/>
                    <a:lumOff val="35000"/>
                  </a:schemeClr>
                </a:solidFill>
                <a:latin typeface="Arial" panose="020B0604020202020204" pitchFamily="34" charset="0"/>
                <a:cs typeface="Arial" panose="020B0604020202020204" pitchFamily="34" charset="0"/>
              </a:rPr>
              <a:t>A Melhoramentos mantém um robusto</a:t>
            </a:r>
          </a:p>
          <a:p>
            <a:pPr algn="l"/>
            <a:r>
              <a:rPr lang="en-US" sz="1300">
                <a:solidFill>
                  <a:schemeClr val="tx1">
                    <a:lumMod val="65000"/>
                    <a:lumOff val="35000"/>
                  </a:schemeClr>
                </a:solidFill>
                <a:latin typeface="Arial" panose="020B0604020202020204" pitchFamily="34" charset="0"/>
                <a:cs typeface="Arial" panose="020B0604020202020204" pitchFamily="34" charset="0"/>
              </a:rPr>
              <a:t>sistema de monitoramento e preservação </a:t>
            </a:r>
          </a:p>
          <a:p>
            <a:pPr algn="l"/>
            <a:r>
              <a:rPr lang="en-US" sz="1300">
                <a:solidFill>
                  <a:schemeClr val="tx1">
                    <a:lumMod val="65000"/>
                    <a:lumOff val="35000"/>
                  </a:schemeClr>
                </a:solidFill>
                <a:latin typeface="Arial" panose="020B0604020202020204" pitchFamily="34" charset="0"/>
                <a:cs typeface="Arial" panose="020B0604020202020204" pitchFamily="34" charset="0"/>
              </a:rPr>
              <a:t>das nascentes. Atualmente, são 819 nascentes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catalogadas e, sempre que novas nascentes e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olhos</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d’água são identificadas, o cadastro é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atualizado e suas áreas de</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preservação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inseridas na base de dados.</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a:solidFill>
                <a:schemeClr val="tx1">
                  <a:lumMod val="65000"/>
                  <a:lumOff val="35000"/>
                </a:schemeClr>
              </a:solidFill>
              <a:latin typeface="Arial" panose="020B0604020202020204" pitchFamily="34" charset="0"/>
              <a:cs typeface="Arial" panose="020B0604020202020204" pitchFamily="34" charset="0"/>
            </a:endParaRPr>
          </a:p>
          <a:p>
            <a:endParaRPr lang="en-US" sz="1100"/>
          </a:p>
          <a:p>
            <a:endParaRPr lang="en-US" sz="1100"/>
          </a:p>
        </xdr:txBody>
      </xdr:sp>
      <xdr:pic>
        <xdr:nvPicPr>
          <xdr:cNvPr id="13" name="Picture 12">
            <a:extLst>
              <a:ext uri="{FF2B5EF4-FFF2-40B4-BE49-F238E27FC236}">
                <a16:creationId xmlns:a16="http://schemas.microsoft.com/office/drawing/2014/main" id="{A118C84F-E85B-F739-0AAF-86E3798288A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318500" y="6477000"/>
            <a:ext cx="3893524" cy="1574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177800</xdr:rowOff>
    </xdr:from>
    <xdr:to>
      <xdr:col>8</xdr:col>
      <xdr:colOff>136365</xdr:colOff>
      <xdr:row>7</xdr:row>
      <xdr:rowOff>38100</xdr:rowOff>
    </xdr:to>
    <xdr:pic>
      <xdr:nvPicPr>
        <xdr:cNvPr id="2" name="Picture 1">
          <a:extLst>
            <a:ext uri="{FF2B5EF4-FFF2-40B4-BE49-F238E27FC236}">
              <a16:creationId xmlns:a16="http://schemas.microsoft.com/office/drawing/2014/main" id="{49A931EF-C3A5-2C47-B4D0-F8094F97CF16}"/>
            </a:ext>
          </a:extLst>
        </xdr:cNvPr>
        <xdr:cNvPicPr>
          <a:picLocks noChangeAspect="1"/>
        </xdr:cNvPicPr>
      </xdr:nvPicPr>
      <xdr:blipFill rotWithShape="1">
        <a:blip xmlns:r="http://schemas.openxmlformats.org/officeDocument/2006/relationships" r:embed="rId1"/>
        <a:srcRect t="43056" b="44192"/>
        <a:stretch/>
      </xdr:blipFill>
      <xdr:spPr>
        <a:xfrm>
          <a:off x="12700" y="177800"/>
          <a:ext cx="7772400" cy="1282700"/>
        </a:xfrm>
        <a:prstGeom prst="rect">
          <a:avLst/>
        </a:prstGeom>
      </xdr:spPr>
    </xdr:pic>
    <xdr:clientData/>
  </xdr:twoCellAnchor>
  <xdr:twoCellAnchor editAs="oneCell">
    <xdr:from>
      <xdr:col>18</xdr:col>
      <xdr:colOff>177800</xdr:colOff>
      <xdr:row>0</xdr:row>
      <xdr:rowOff>12700</xdr:rowOff>
    </xdr:from>
    <xdr:to>
      <xdr:col>18</xdr:col>
      <xdr:colOff>749300</xdr:colOff>
      <xdr:row>2</xdr:row>
      <xdr:rowOff>177800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86408AD0-6923-6880-2658-05BD46F9982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157700" y="12700"/>
          <a:ext cx="571500" cy="571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10FF1C5-E158-824A-BCE6-0000CBE7C9E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3" name="Picture 2">
          <a:extLst>
            <a:ext uri="{FF2B5EF4-FFF2-40B4-BE49-F238E27FC236}">
              <a16:creationId xmlns:a16="http://schemas.microsoft.com/office/drawing/2014/main" id="{68A6C14A-65C1-834A-A755-CF0803545400}"/>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E07A9A32-9A03-454C-88DA-9A40FEECD2C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5" name="Graphic 4" descr="List with solid fill">
          <a:hlinkClick xmlns:r="http://schemas.openxmlformats.org/officeDocument/2006/relationships" r:id="rId5"/>
          <a:extLst>
            <a:ext uri="{FF2B5EF4-FFF2-40B4-BE49-F238E27FC236}">
              <a16:creationId xmlns:a16="http://schemas.microsoft.com/office/drawing/2014/main" id="{782D6462-3374-AA40-B2EF-411C1305BF7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14</xdr:col>
      <xdr:colOff>244679</xdr:colOff>
      <xdr:row>20</xdr:row>
      <xdr:rowOff>0</xdr:rowOff>
    </xdr:from>
    <xdr:to>
      <xdr:col>15</xdr:col>
      <xdr:colOff>814431</xdr:colOff>
      <xdr:row>25</xdr:row>
      <xdr:rowOff>178033</xdr:rowOff>
    </xdr:to>
    <xdr:pic>
      <xdr:nvPicPr>
        <xdr:cNvPr id="7" name="Picture 6">
          <a:extLst>
            <a:ext uri="{FF2B5EF4-FFF2-40B4-BE49-F238E27FC236}">
              <a16:creationId xmlns:a16="http://schemas.microsoft.com/office/drawing/2014/main" id="{6D81BCC3-679C-2BCB-FFF7-15C4FDDAEBD7}"/>
            </a:ext>
          </a:extLst>
        </xdr:cNvPr>
        <xdr:cNvPicPr>
          <a:picLocks noChangeAspect="1"/>
        </xdr:cNvPicPr>
      </xdr:nvPicPr>
      <xdr:blipFill>
        <a:blip xmlns:r="http://schemas.openxmlformats.org/officeDocument/2006/relationships" r:embed="rId8"/>
        <a:stretch>
          <a:fillRect/>
        </a:stretch>
      </xdr:blipFill>
      <xdr:spPr>
        <a:xfrm>
          <a:off x="11826147" y="4031376"/>
          <a:ext cx="1397000" cy="1168400"/>
        </a:xfrm>
        <a:prstGeom prst="rect">
          <a:avLst/>
        </a:prstGeom>
      </xdr:spPr>
    </xdr:pic>
    <xdr:clientData/>
  </xdr:twoCellAnchor>
  <xdr:twoCellAnchor>
    <xdr:from>
      <xdr:col>10</xdr:col>
      <xdr:colOff>407798</xdr:colOff>
      <xdr:row>19</xdr:row>
      <xdr:rowOff>174770</xdr:rowOff>
    </xdr:from>
    <xdr:to>
      <xdr:col>14</xdr:col>
      <xdr:colOff>535963</xdr:colOff>
      <xdr:row>26</xdr:row>
      <xdr:rowOff>11650</xdr:rowOff>
    </xdr:to>
    <xdr:sp macro="" textlink="">
      <xdr:nvSpPr>
        <xdr:cNvPr id="6" name="TextBox 5">
          <a:extLst>
            <a:ext uri="{FF2B5EF4-FFF2-40B4-BE49-F238E27FC236}">
              <a16:creationId xmlns:a16="http://schemas.microsoft.com/office/drawing/2014/main" id="{4BFDDAAC-36C7-BAF7-A382-A3020BFA8FD4}"/>
            </a:ext>
          </a:extLst>
        </xdr:cNvPr>
        <xdr:cNvSpPr txBox="1"/>
      </xdr:nvSpPr>
      <xdr:spPr>
        <a:xfrm>
          <a:off x="8680275" y="4008073"/>
          <a:ext cx="3437156" cy="1223394"/>
        </a:xfrm>
        <a:prstGeom prst="rect">
          <a:avLst/>
        </a:prstGeom>
        <a:solidFill>
          <a:srgbClr val="EF835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solidFill>
              <a:latin typeface="Arial" panose="020B0604020202020204" pitchFamily="34" charset="0"/>
              <a:cs typeface="Arial" panose="020B0604020202020204" pitchFamily="34" charset="0"/>
            </a:rPr>
            <a:t>Não realizamos</a:t>
          </a:r>
          <a:r>
            <a:rPr lang="en-US" sz="2000" b="1" baseline="0">
              <a:solidFill>
                <a:schemeClr val="bg1"/>
              </a:solidFill>
              <a:latin typeface="Arial" panose="020B0604020202020204" pitchFamily="34" charset="0"/>
              <a:cs typeface="Arial" panose="020B0604020202020204" pitchFamily="34" charset="0"/>
            </a:rPr>
            <a:t> descarte de água em áreas de estresse hídrico</a:t>
          </a:r>
          <a:endParaRPr lang="en-US" sz="2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C21C884-0086-8241-A6F6-98EF311AF2B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63500</xdr:rowOff>
    </xdr:from>
    <xdr:to>
      <xdr:col>18</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E058BBA-97F8-3C4C-9390-AD1F37E783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17</xdr:col>
      <xdr:colOff>279400</xdr:colOff>
      <xdr:row>0</xdr:row>
      <xdr:rowOff>114300</xdr:rowOff>
    </xdr:from>
    <xdr:to>
      <xdr:col>17</xdr:col>
      <xdr:colOff>800100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A2BCFEFF-0B85-5345-94C8-74710334F9B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114300"/>
          <a:ext cx="520700" cy="520700"/>
        </a:xfrm>
        <a:prstGeom prst="rect">
          <a:avLst/>
        </a:prstGeom>
      </xdr:spPr>
    </xdr:pic>
    <xdr:clientData/>
  </xdr:twoCellAnchor>
  <xdr:twoCellAnchor>
    <xdr:from>
      <xdr:col>10</xdr:col>
      <xdr:colOff>317500</xdr:colOff>
      <xdr:row>58</xdr:row>
      <xdr:rowOff>63500</xdr:rowOff>
    </xdr:from>
    <xdr:to>
      <xdr:col>17</xdr:col>
      <xdr:colOff>520700</xdr:colOff>
      <xdr:row>79</xdr:row>
      <xdr:rowOff>177800</xdr:rowOff>
    </xdr:to>
    <xdr:grpSp>
      <xdr:nvGrpSpPr>
        <xdr:cNvPr id="8" name="Group 7">
          <a:extLst>
            <a:ext uri="{FF2B5EF4-FFF2-40B4-BE49-F238E27FC236}">
              <a16:creationId xmlns:a16="http://schemas.microsoft.com/office/drawing/2014/main" id="{3E250F57-D892-87E9-FF10-9EA07CEC3E13}"/>
            </a:ext>
          </a:extLst>
        </xdr:cNvPr>
        <xdr:cNvGrpSpPr/>
      </xdr:nvGrpSpPr>
      <xdr:grpSpPr>
        <a:xfrm>
          <a:off x="8604250" y="11379200"/>
          <a:ext cx="6003925" cy="4124325"/>
          <a:chOff x="9013414" y="13500100"/>
          <a:chExt cx="5680486" cy="4292600"/>
        </a:xfrm>
      </xdr:grpSpPr>
      <xdr:pic>
        <xdr:nvPicPr>
          <xdr:cNvPr id="6" name="Picture 5">
            <a:extLst>
              <a:ext uri="{FF2B5EF4-FFF2-40B4-BE49-F238E27FC236}">
                <a16:creationId xmlns:a16="http://schemas.microsoft.com/office/drawing/2014/main" id="{C79F5D11-6E9C-3BD5-6C6D-8907A23BE059}"/>
              </a:ext>
            </a:extLst>
          </xdr:cNvPr>
          <xdr:cNvPicPr>
            <a:picLocks noChangeAspect="1"/>
          </xdr:cNvPicPr>
        </xdr:nvPicPr>
        <xdr:blipFill rotWithShape="1">
          <a:blip xmlns:r="http://schemas.openxmlformats.org/officeDocument/2006/relationships" r:embed="rId8"/>
          <a:srcRect t="29291"/>
          <a:stretch/>
        </xdr:blipFill>
        <xdr:spPr>
          <a:xfrm>
            <a:off x="9013414" y="13500100"/>
            <a:ext cx="5680486" cy="3924300"/>
          </a:xfrm>
          <a:prstGeom prst="rect">
            <a:avLst/>
          </a:prstGeom>
        </xdr:spPr>
      </xdr:pic>
      <xdr:pic>
        <xdr:nvPicPr>
          <xdr:cNvPr id="7" name="Picture 6">
            <a:extLst>
              <a:ext uri="{FF2B5EF4-FFF2-40B4-BE49-F238E27FC236}">
                <a16:creationId xmlns:a16="http://schemas.microsoft.com/office/drawing/2014/main" id="{AFE5023F-0354-4627-6A5B-C6BBC37E6008}"/>
              </a:ext>
            </a:extLst>
          </xdr:cNvPr>
          <xdr:cNvPicPr>
            <a:picLocks noChangeAspect="1"/>
          </xdr:cNvPicPr>
        </xdr:nvPicPr>
        <xdr:blipFill>
          <a:blip xmlns:r="http://schemas.openxmlformats.org/officeDocument/2006/relationships" r:embed="rId9"/>
          <a:stretch>
            <a:fillRect/>
          </a:stretch>
        </xdr:blipFill>
        <xdr:spPr>
          <a:xfrm>
            <a:off x="9131300" y="17434152"/>
            <a:ext cx="4533900" cy="358548"/>
          </a:xfrm>
          <a:prstGeom prst="rect">
            <a:avLst/>
          </a:prstGeom>
        </xdr:spPr>
      </xdr:pic>
    </xdr:grpSp>
    <xdr:clientData/>
  </xdr:twoCellAnchor>
  <xdr:twoCellAnchor>
    <xdr:from>
      <xdr:col>3</xdr:col>
      <xdr:colOff>698500</xdr:colOff>
      <xdr:row>22</xdr:row>
      <xdr:rowOff>88899</xdr:rowOff>
    </xdr:from>
    <xdr:to>
      <xdr:col>16</xdr:col>
      <xdr:colOff>139700</xdr:colOff>
      <xdr:row>52</xdr:row>
      <xdr:rowOff>187385</xdr:rowOff>
    </xdr:to>
    <xdr:grpSp>
      <xdr:nvGrpSpPr>
        <xdr:cNvPr id="11" name="Group 10">
          <a:extLst>
            <a:ext uri="{FF2B5EF4-FFF2-40B4-BE49-F238E27FC236}">
              <a16:creationId xmlns:a16="http://schemas.microsoft.com/office/drawing/2014/main" id="{74264AE4-AE09-6F9E-AD38-9FE831C6FAAC}"/>
            </a:ext>
          </a:extLst>
        </xdr:cNvPr>
        <xdr:cNvGrpSpPr/>
      </xdr:nvGrpSpPr>
      <xdr:grpSpPr>
        <a:xfrm>
          <a:off x="3184525" y="4527549"/>
          <a:ext cx="10213975" cy="5813486"/>
          <a:chOff x="3175000" y="4724399"/>
          <a:chExt cx="10172700" cy="6194486"/>
        </a:xfrm>
      </xdr:grpSpPr>
      <xdr:pic>
        <xdr:nvPicPr>
          <xdr:cNvPr id="5" name="Picture 4">
            <a:extLst>
              <a:ext uri="{FF2B5EF4-FFF2-40B4-BE49-F238E27FC236}">
                <a16:creationId xmlns:a16="http://schemas.microsoft.com/office/drawing/2014/main" id="{D8911774-43DE-5EE5-C0AB-87F20AA6E06A}"/>
              </a:ext>
            </a:extLst>
          </xdr:cNvPr>
          <xdr:cNvPicPr>
            <a:picLocks noChangeAspect="1"/>
          </xdr:cNvPicPr>
        </xdr:nvPicPr>
        <xdr:blipFill>
          <a:blip xmlns:r="http://schemas.openxmlformats.org/officeDocument/2006/relationships" r:embed="rId10"/>
          <a:stretch>
            <a:fillRect/>
          </a:stretch>
        </xdr:blipFill>
        <xdr:spPr>
          <a:xfrm>
            <a:off x="3175000" y="4724399"/>
            <a:ext cx="10172700" cy="6194486"/>
          </a:xfrm>
          <a:prstGeom prst="rect">
            <a:avLst/>
          </a:prstGeom>
        </xdr:spPr>
      </xdr:pic>
      <xdr:sp macro="" textlink="">
        <xdr:nvSpPr>
          <xdr:cNvPr id="9" name="Rectangle 8">
            <a:extLst>
              <a:ext uri="{FF2B5EF4-FFF2-40B4-BE49-F238E27FC236}">
                <a16:creationId xmlns:a16="http://schemas.microsoft.com/office/drawing/2014/main" id="{AE5C72E2-00B9-54C9-614D-20838BE41F0C}"/>
              </a:ext>
            </a:extLst>
          </xdr:cNvPr>
          <xdr:cNvSpPr/>
        </xdr:nvSpPr>
        <xdr:spPr>
          <a:xfrm>
            <a:off x="3403600" y="4787900"/>
            <a:ext cx="2362200" cy="9271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76A6EC2A-2B5B-ED13-3BB6-674B65420BCB}"/>
              </a:ext>
            </a:extLst>
          </xdr:cNvPr>
          <xdr:cNvSpPr/>
        </xdr:nvSpPr>
        <xdr:spPr>
          <a:xfrm>
            <a:off x="3467100" y="5753100"/>
            <a:ext cx="1651000" cy="190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482600</xdr:colOff>
      <xdr:row>83</xdr:row>
      <xdr:rowOff>88900</xdr:rowOff>
    </xdr:from>
    <xdr:to>
      <xdr:col>9</xdr:col>
      <xdr:colOff>88900</xdr:colOff>
      <xdr:row>108</xdr:row>
      <xdr:rowOff>25400</xdr:rowOff>
    </xdr:to>
    <xdr:grpSp>
      <xdr:nvGrpSpPr>
        <xdr:cNvPr id="18" name="Group 17">
          <a:extLst>
            <a:ext uri="{FF2B5EF4-FFF2-40B4-BE49-F238E27FC236}">
              <a16:creationId xmlns:a16="http://schemas.microsoft.com/office/drawing/2014/main" id="{8B974D72-7CE7-1099-7F9D-00D42D1A818D}"/>
            </a:ext>
          </a:extLst>
        </xdr:cNvPr>
        <xdr:cNvGrpSpPr/>
      </xdr:nvGrpSpPr>
      <xdr:grpSpPr>
        <a:xfrm>
          <a:off x="2139950" y="16195675"/>
          <a:ext cx="5407025" cy="4756150"/>
          <a:chOff x="2139795" y="16970607"/>
          <a:chExt cx="5406483" cy="4970037"/>
        </a:xfrm>
      </xdr:grpSpPr>
      <xdr:pic>
        <xdr:nvPicPr>
          <xdr:cNvPr id="12" name="Picture 11">
            <a:extLst>
              <a:ext uri="{FF2B5EF4-FFF2-40B4-BE49-F238E27FC236}">
                <a16:creationId xmlns:a16="http://schemas.microsoft.com/office/drawing/2014/main" id="{BB320D90-65BF-D97A-C5B2-5CB6802613AB}"/>
              </a:ext>
            </a:extLst>
          </xdr:cNvPr>
          <xdr:cNvPicPr>
            <a:picLocks noChangeAspect="1"/>
          </xdr:cNvPicPr>
        </xdr:nvPicPr>
        <xdr:blipFill>
          <a:blip xmlns:r="http://schemas.openxmlformats.org/officeDocument/2006/relationships" r:embed="rId11"/>
          <a:stretch>
            <a:fillRect/>
          </a:stretch>
        </xdr:blipFill>
        <xdr:spPr>
          <a:xfrm>
            <a:off x="2139795" y="16970607"/>
            <a:ext cx="5406483" cy="4970037"/>
          </a:xfrm>
          <a:prstGeom prst="rect">
            <a:avLst/>
          </a:prstGeom>
        </xdr:spPr>
      </xdr:pic>
      <xdr:sp macro="" textlink="">
        <xdr:nvSpPr>
          <xdr:cNvPr id="13" name="Rectangle 12">
            <a:extLst>
              <a:ext uri="{FF2B5EF4-FFF2-40B4-BE49-F238E27FC236}">
                <a16:creationId xmlns:a16="http://schemas.microsoft.com/office/drawing/2014/main" id="{E2B36B66-B7C3-58A9-DD1D-D242C15CEDD5}"/>
              </a:ext>
            </a:extLst>
          </xdr:cNvPr>
          <xdr:cNvSpPr/>
        </xdr:nvSpPr>
        <xdr:spPr>
          <a:xfrm>
            <a:off x="4587488" y="21287678"/>
            <a:ext cx="2803292" cy="43892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5" name="Picture 14">
            <a:extLst>
              <a:ext uri="{FF2B5EF4-FFF2-40B4-BE49-F238E27FC236}">
                <a16:creationId xmlns:a16="http://schemas.microsoft.com/office/drawing/2014/main" id="{92456FE7-73DF-2C46-9969-D41E2D16C8DC}"/>
              </a:ext>
            </a:extLst>
          </xdr:cNvPr>
          <xdr:cNvPicPr>
            <a:picLocks noChangeAspect="1"/>
          </xdr:cNvPicPr>
        </xdr:nvPicPr>
        <xdr:blipFill rotWithShape="1">
          <a:blip xmlns:r="http://schemas.openxmlformats.org/officeDocument/2006/relationships" r:embed="rId9"/>
          <a:srcRect r="73399" b="2835"/>
          <a:stretch/>
        </xdr:blipFill>
        <xdr:spPr>
          <a:xfrm>
            <a:off x="4282689" y="20808795"/>
            <a:ext cx="1273097" cy="351883"/>
          </a:xfrm>
          <a:prstGeom prst="rect">
            <a:avLst/>
          </a:prstGeom>
        </xdr:spPr>
      </xdr:pic>
      <xdr:pic>
        <xdr:nvPicPr>
          <xdr:cNvPr id="16" name="Picture 15">
            <a:extLst>
              <a:ext uri="{FF2B5EF4-FFF2-40B4-BE49-F238E27FC236}">
                <a16:creationId xmlns:a16="http://schemas.microsoft.com/office/drawing/2014/main" id="{F9401410-70C9-7148-836B-E3BE67454451}"/>
              </a:ext>
            </a:extLst>
          </xdr:cNvPr>
          <xdr:cNvPicPr>
            <a:picLocks noChangeAspect="1"/>
          </xdr:cNvPicPr>
        </xdr:nvPicPr>
        <xdr:blipFill rotWithShape="1">
          <a:blip xmlns:r="http://schemas.openxmlformats.org/officeDocument/2006/relationships" r:embed="rId9"/>
          <a:srcRect l="56150" r="2425"/>
          <a:stretch/>
        </xdr:blipFill>
        <xdr:spPr>
          <a:xfrm>
            <a:off x="4231888" y="21126295"/>
            <a:ext cx="1973810" cy="362257"/>
          </a:xfrm>
          <a:prstGeom prst="rect">
            <a:avLst/>
          </a:prstGeom>
        </xdr:spPr>
      </xdr:pic>
      <xdr:pic>
        <xdr:nvPicPr>
          <xdr:cNvPr id="17" name="Picture 16">
            <a:extLst>
              <a:ext uri="{FF2B5EF4-FFF2-40B4-BE49-F238E27FC236}">
                <a16:creationId xmlns:a16="http://schemas.microsoft.com/office/drawing/2014/main" id="{D98942A2-6016-514E-B7BB-4CF4B5E80BE4}"/>
              </a:ext>
            </a:extLst>
          </xdr:cNvPr>
          <xdr:cNvPicPr>
            <a:picLocks noChangeAspect="1"/>
          </xdr:cNvPicPr>
        </xdr:nvPicPr>
        <xdr:blipFill rotWithShape="1">
          <a:blip xmlns:r="http://schemas.openxmlformats.org/officeDocument/2006/relationships" r:embed="rId9"/>
          <a:srcRect l="25803" t="6940" r="42542" b="6305"/>
          <a:stretch/>
        </xdr:blipFill>
        <xdr:spPr>
          <a:xfrm>
            <a:off x="4219189" y="21482514"/>
            <a:ext cx="1514397" cy="313783"/>
          </a:xfrm>
          <a:prstGeom prst="rect">
            <a:avLst/>
          </a:prstGeom>
        </xdr:spPr>
      </xdr:pic>
    </xdr:grpSp>
    <xdr:clientData/>
  </xdr:twoCellAnchor>
  <xdr:twoCellAnchor>
    <xdr:from>
      <xdr:col>10</xdr:col>
      <xdr:colOff>361194</xdr:colOff>
      <xdr:row>86</xdr:row>
      <xdr:rowOff>188548</xdr:rowOff>
    </xdr:from>
    <xdr:to>
      <xdr:col>17</xdr:col>
      <xdr:colOff>76201</xdr:colOff>
      <xdr:row>105</xdr:row>
      <xdr:rowOff>123825</xdr:rowOff>
    </xdr:to>
    <xdr:sp macro="" textlink="">
      <xdr:nvSpPr>
        <xdr:cNvPr id="24" name="TextBox 13">
          <a:extLst>
            <a:ext uri="{FF2B5EF4-FFF2-40B4-BE49-F238E27FC236}">
              <a16:creationId xmlns:a16="http://schemas.microsoft.com/office/drawing/2014/main" id="{1C5BAB4D-4F8D-7457-42D3-F479840E496A}"/>
            </a:ext>
          </a:extLst>
        </xdr:cNvPr>
        <xdr:cNvSpPr txBox="1"/>
      </xdr:nvSpPr>
      <xdr:spPr>
        <a:xfrm>
          <a:off x="8647944" y="16876348"/>
          <a:ext cx="5515732" cy="3573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latin typeface="Arial" panose="020B0604020202020204" pitchFamily="34" charset="0"/>
              <a:cs typeface="Arial" panose="020B0604020202020204" pitchFamily="34" charset="0"/>
            </a:rPr>
            <a:t>Com uma área total de 643,23 hectares, a unidade de Santa Marina tem 148,72 hectares destinados à conservação (Unidade de Conservação da APA - Piracicaba e Juqueri Mirim). Lá se concentram a Operação florestal (manejo de florestas plantadas) e um escritório pequeno para atividades administrativas. Em 2024, teve início um trabalho de condução de brotações</a:t>
          </a:r>
          <a:r>
            <a:rPr lang="en-US" sz="1300" baseline="0">
              <a:latin typeface="Arial" panose="020B0604020202020204" pitchFamily="34" charset="0"/>
              <a:cs typeface="Arial" panose="020B0604020202020204" pitchFamily="34" charset="0"/>
            </a:rPr>
            <a:t> de eucalipto</a:t>
          </a:r>
          <a:r>
            <a:rPr lang="en-US" sz="1300">
              <a:latin typeface="Arial" panose="020B0604020202020204" pitchFamily="34" charset="0"/>
              <a:cs typeface="Arial" panose="020B0604020202020204" pitchFamily="34" charset="0"/>
            </a:rPr>
            <a:t>, conduzindo um novo ciclo de reflorestamento.</a:t>
          </a:r>
        </a:p>
        <a:p>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As áreas de conservação da unidade são de ecossistema terrestre, com mata nativa e que prestam serviços básicos da natureza, como proteção de bacias e controle de erosões. Possuem biodiversidade rara e algumas espécies com risco de extinção, além de 11 nascentes e cursos d'água em seu interior.</a:t>
          </a:r>
        </a:p>
        <a:p>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Em relação a biodiversidade de fauna, já foram identificados em monitoramentos cinco espécies com risco de extinção que aparecem em Listas Estaduais, Nacionais e/ou internacionais.</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9FB5EA7-8716-9E45-8357-33C54B5A813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95E3C99-17B2-3A48-ACC9-8E05BDFFF9E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6F0889CD-96AD-D24F-BA3D-CC3FE856165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2</xdr:col>
      <xdr:colOff>406400</xdr:colOff>
      <xdr:row>19</xdr:row>
      <xdr:rowOff>63500</xdr:rowOff>
    </xdr:from>
    <xdr:to>
      <xdr:col>2</xdr:col>
      <xdr:colOff>609600</xdr:colOff>
      <xdr:row>20</xdr:row>
      <xdr:rowOff>63500</xdr:rowOff>
    </xdr:to>
    <xdr:pic>
      <xdr:nvPicPr>
        <xdr:cNvPr id="6" name="Graphic 5" descr="Chevron arrows outline">
          <a:extLst>
            <a:ext uri="{FF2B5EF4-FFF2-40B4-BE49-F238E27FC236}">
              <a16:creationId xmlns:a16="http://schemas.microsoft.com/office/drawing/2014/main" id="{1ED9C404-70EC-36B9-24D6-D16587A2AA0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57400" y="3962400"/>
          <a:ext cx="203200" cy="203200"/>
        </a:xfrm>
        <a:prstGeom prst="rect">
          <a:avLst/>
        </a:prstGeom>
      </xdr:spPr>
    </xdr:pic>
    <xdr:clientData/>
  </xdr:twoCellAnchor>
  <xdr:twoCellAnchor editAs="oneCell">
    <xdr:from>
      <xdr:col>2</xdr:col>
      <xdr:colOff>406400</xdr:colOff>
      <xdr:row>20</xdr:row>
      <xdr:rowOff>88900</xdr:rowOff>
    </xdr:from>
    <xdr:to>
      <xdr:col>2</xdr:col>
      <xdr:colOff>609600</xdr:colOff>
      <xdr:row>21</xdr:row>
      <xdr:rowOff>88900</xdr:rowOff>
    </xdr:to>
    <xdr:pic>
      <xdr:nvPicPr>
        <xdr:cNvPr id="7" name="Graphic 6" descr="Chevron arrows outline">
          <a:extLst>
            <a:ext uri="{FF2B5EF4-FFF2-40B4-BE49-F238E27FC236}">
              <a16:creationId xmlns:a16="http://schemas.microsoft.com/office/drawing/2014/main" id="{4E4849D3-9A64-2C44-AF08-97F0AF69FF47}"/>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57400" y="4191000"/>
          <a:ext cx="203200" cy="203200"/>
        </a:xfrm>
        <a:prstGeom prst="rect">
          <a:avLst/>
        </a:prstGeom>
      </xdr:spPr>
    </xdr:pic>
    <xdr:clientData/>
  </xdr:twoCellAnchor>
  <xdr:twoCellAnchor editAs="oneCell">
    <xdr:from>
      <xdr:col>2</xdr:col>
      <xdr:colOff>419100</xdr:colOff>
      <xdr:row>21</xdr:row>
      <xdr:rowOff>127000</xdr:rowOff>
    </xdr:from>
    <xdr:to>
      <xdr:col>2</xdr:col>
      <xdr:colOff>622300</xdr:colOff>
      <xdr:row>22</xdr:row>
      <xdr:rowOff>127000</xdr:rowOff>
    </xdr:to>
    <xdr:pic>
      <xdr:nvPicPr>
        <xdr:cNvPr id="8" name="Graphic 7" descr="Chevron arrows outline">
          <a:extLst>
            <a:ext uri="{FF2B5EF4-FFF2-40B4-BE49-F238E27FC236}">
              <a16:creationId xmlns:a16="http://schemas.microsoft.com/office/drawing/2014/main" id="{FFB43882-CDA5-584A-AF96-EE3C19F9D59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70100" y="4432300"/>
          <a:ext cx="203200" cy="203200"/>
        </a:xfrm>
        <a:prstGeom prst="rect">
          <a:avLst/>
        </a:prstGeom>
      </xdr:spPr>
    </xdr:pic>
    <xdr:clientData/>
  </xdr:twoCellAnchor>
  <xdr:twoCellAnchor editAs="oneCell">
    <xdr:from>
      <xdr:col>2</xdr:col>
      <xdr:colOff>419100</xdr:colOff>
      <xdr:row>22</xdr:row>
      <xdr:rowOff>127000</xdr:rowOff>
    </xdr:from>
    <xdr:to>
      <xdr:col>2</xdr:col>
      <xdr:colOff>622300</xdr:colOff>
      <xdr:row>23</xdr:row>
      <xdr:rowOff>127000</xdr:rowOff>
    </xdr:to>
    <xdr:pic>
      <xdr:nvPicPr>
        <xdr:cNvPr id="9" name="Graphic 8" descr="Chevron arrows outline">
          <a:extLst>
            <a:ext uri="{FF2B5EF4-FFF2-40B4-BE49-F238E27FC236}">
              <a16:creationId xmlns:a16="http://schemas.microsoft.com/office/drawing/2014/main" id="{E39D2DB5-F03E-2444-AFF1-0ECB27C455B3}"/>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70100" y="4635500"/>
          <a:ext cx="203200" cy="203200"/>
        </a:xfrm>
        <a:prstGeom prst="rect">
          <a:avLst/>
        </a:prstGeom>
      </xdr:spPr>
    </xdr:pic>
    <xdr:clientData/>
  </xdr:twoCellAnchor>
  <xdr:twoCellAnchor editAs="oneCell">
    <xdr:from>
      <xdr:col>14</xdr:col>
      <xdr:colOff>482600</xdr:colOff>
      <xdr:row>24</xdr:row>
      <xdr:rowOff>190499</xdr:rowOff>
    </xdr:from>
    <xdr:to>
      <xdr:col>17</xdr:col>
      <xdr:colOff>305331</xdr:colOff>
      <xdr:row>37</xdr:row>
      <xdr:rowOff>177900</xdr:rowOff>
    </xdr:to>
    <xdr:pic>
      <xdr:nvPicPr>
        <xdr:cNvPr id="10" name="Picture 9">
          <a:extLst>
            <a:ext uri="{FF2B5EF4-FFF2-40B4-BE49-F238E27FC236}">
              <a16:creationId xmlns:a16="http://schemas.microsoft.com/office/drawing/2014/main" id="{13543AA7-D7C4-07F5-0984-266AFF2CA9E2}"/>
            </a:ext>
          </a:extLst>
        </xdr:cNvPr>
        <xdr:cNvPicPr>
          <a:picLocks noChangeAspect="1"/>
        </xdr:cNvPicPr>
      </xdr:nvPicPr>
      <xdr:blipFill>
        <a:blip xmlns:r="http://schemas.openxmlformats.org/officeDocument/2006/relationships" r:embed="rId10"/>
        <a:stretch>
          <a:fillRect/>
        </a:stretch>
      </xdr:blipFill>
      <xdr:spPr>
        <a:xfrm>
          <a:off x="12039600" y="5308599"/>
          <a:ext cx="2299231" cy="2629001"/>
        </a:xfrm>
        <a:prstGeom prst="rect">
          <a:avLst/>
        </a:prstGeom>
      </xdr:spPr>
    </xdr:pic>
    <xdr:clientData/>
  </xdr:twoCellAnchor>
  <xdr:twoCellAnchor>
    <xdr:from>
      <xdr:col>3</xdr:col>
      <xdr:colOff>762000</xdr:colOff>
      <xdr:row>73</xdr:row>
      <xdr:rowOff>45357</xdr:rowOff>
    </xdr:from>
    <xdr:to>
      <xdr:col>16</xdr:col>
      <xdr:colOff>219528</xdr:colOff>
      <xdr:row>99</xdr:row>
      <xdr:rowOff>165100</xdr:rowOff>
    </xdr:to>
    <xdr:grpSp>
      <xdr:nvGrpSpPr>
        <xdr:cNvPr id="17" name="Group 16">
          <a:extLst>
            <a:ext uri="{FF2B5EF4-FFF2-40B4-BE49-F238E27FC236}">
              <a16:creationId xmlns:a16="http://schemas.microsoft.com/office/drawing/2014/main" id="{A7F0AA65-1718-920A-2953-B773DF6904F2}"/>
            </a:ext>
          </a:extLst>
        </xdr:cNvPr>
        <xdr:cNvGrpSpPr/>
      </xdr:nvGrpSpPr>
      <xdr:grpSpPr>
        <a:xfrm>
          <a:off x="3248025" y="14580507"/>
          <a:ext cx="10230303" cy="5244193"/>
          <a:chOff x="2991201" y="14884400"/>
          <a:chExt cx="11910133" cy="6383867"/>
        </a:xfrm>
      </xdr:grpSpPr>
      <xdr:pic>
        <xdr:nvPicPr>
          <xdr:cNvPr id="12" name="Picture 11">
            <a:extLst>
              <a:ext uri="{FF2B5EF4-FFF2-40B4-BE49-F238E27FC236}">
                <a16:creationId xmlns:a16="http://schemas.microsoft.com/office/drawing/2014/main" id="{742302AB-0EC0-A989-2213-421615A1CFFA}"/>
              </a:ext>
            </a:extLst>
          </xdr:cNvPr>
          <xdr:cNvPicPr>
            <a:picLocks noChangeAspect="1"/>
          </xdr:cNvPicPr>
        </xdr:nvPicPr>
        <xdr:blipFill rotWithShape="1">
          <a:blip xmlns:r="http://schemas.openxmlformats.org/officeDocument/2006/relationships" r:embed="rId11"/>
          <a:srcRect l="3922"/>
          <a:stretch/>
        </xdr:blipFill>
        <xdr:spPr>
          <a:xfrm>
            <a:off x="2991201" y="14884400"/>
            <a:ext cx="11910133" cy="6163733"/>
          </a:xfrm>
          <a:prstGeom prst="rect">
            <a:avLst/>
          </a:prstGeom>
        </xdr:spPr>
      </xdr:pic>
      <xdr:pic>
        <xdr:nvPicPr>
          <xdr:cNvPr id="14" name="Picture 13">
            <a:extLst>
              <a:ext uri="{FF2B5EF4-FFF2-40B4-BE49-F238E27FC236}">
                <a16:creationId xmlns:a16="http://schemas.microsoft.com/office/drawing/2014/main" id="{80A95D2E-FA14-3496-AE87-5BB6D558391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954933" y="19998267"/>
            <a:ext cx="2540000" cy="1270000"/>
          </a:xfrm>
          <a:prstGeom prst="rect">
            <a:avLst/>
          </a:prstGeom>
        </xdr:spPr>
      </xdr:pic>
      <xdr:pic>
        <xdr:nvPicPr>
          <xdr:cNvPr id="16" name="Picture 15">
            <a:extLst>
              <a:ext uri="{FF2B5EF4-FFF2-40B4-BE49-F238E27FC236}">
                <a16:creationId xmlns:a16="http://schemas.microsoft.com/office/drawing/2014/main" id="{B2A508C1-0271-2C37-982B-20E73B1BCA6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02000" y="18220267"/>
            <a:ext cx="2997200" cy="2717800"/>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A43B4032-3FC5-3A47-94E3-C79119843E6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486305C1-0AF2-1B43-A2E3-360164A97A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D36EEE82-FDF6-FB4E-AEF7-A3E54BD0654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736600</xdr:colOff>
      <xdr:row>10</xdr:row>
      <xdr:rowOff>101600</xdr:rowOff>
    </xdr:from>
    <xdr:to>
      <xdr:col>18</xdr:col>
      <xdr:colOff>355600</xdr:colOff>
      <xdr:row>29</xdr:row>
      <xdr:rowOff>12700</xdr:rowOff>
    </xdr:to>
    <xdr:pic>
      <xdr:nvPicPr>
        <xdr:cNvPr id="6" name="Picture 5">
          <a:extLst>
            <a:ext uri="{FF2B5EF4-FFF2-40B4-BE49-F238E27FC236}">
              <a16:creationId xmlns:a16="http://schemas.microsoft.com/office/drawing/2014/main" id="{2177E93D-0A4A-F9F7-D2BD-F3E1E123F501}"/>
            </a:ext>
          </a:extLst>
        </xdr:cNvPr>
        <xdr:cNvPicPr>
          <a:picLocks noChangeAspect="1"/>
        </xdr:cNvPicPr>
      </xdr:nvPicPr>
      <xdr:blipFill>
        <a:blip xmlns:r="http://schemas.openxmlformats.org/officeDocument/2006/relationships" r:embed="rId8"/>
        <a:stretch>
          <a:fillRect/>
        </a:stretch>
      </xdr:blipFill>
      <xdr:spPr>
        <a:xfrm>
          <a:off x="11468100" y="2133600"/>
          <a:ext cx="3746500" cy="3797300"/>
        </a:xfrm>
        <a:prstGeom prst="rect">
          <a:avLst/>
        </a:prstGeom>
      </xdr:spPr>
    </xdr:pic>
    <xdr:clientData/>
  </xdr:twoCellAnchor>
  <xdr:twoCellAnchor>
    <xdr:from>
      <xdr:col>4</xdr:col>
      <xdr:colOff>307622</xdr:colOff>
      <xdr:row>35</xdr:row>
      <xdr:rowOff>55033</xdr:rowOff>
    </xdr:from>
    <xdr:to>
      <xdr:col>13</xdr:col>
      <xdr:colOff>206022</xdr:colOff>
      <xdr:row>38</xdr:row>
      <xdr:rowOff>9878</xdr:rowOff>
    </xdr:to>
    <xdr:sp macro="" textlink="">
      <xdr:nvSpPr>
        <xdr:cNvPr id="5" name="TextBox 4">
          <a:extLst>
            <a:ext uri="{FF2B5EF4-FFF2-40B4-BE49-F238E27FC236}">
              <a16:creationId xmlns:a16="http://schemas.microsoft.com/office/drawing/2014/main" id="{00181E18-453D-C2DA-F9E3-2548D1FFE13B}"/>
            </a:ext>
          </a:extLst>
        </xdr:cNvPr>
        <xdr:cNvSpPr txBox="1"/>
      </xdr:nvSpPr>
      <xdr:spPr>
        <a:xfrm>
          <a:off x="3637844" y="6997700"/>
          <a:ext cx="7391400" cy="54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08456"/>
              </a:solidFill>
              <a:latin typeface="Arial" panose="020B0604020202020204" pitchFamily="34" charset="0"/>
              <a:cs typeface="Arial" panose="020B0604020202020204" pitchFamily="34" charset="0"/>
            </a:rPr>
            <a:t>Em 2024, zeramos nossas emisões de Escopo 2</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6C1ECC2-ECEB-F845-AD56-004D35B6D01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63500</xdr:rowOff>
    </xdr:from>
    <xdr:to>
      <xdr:col>18</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9AB174A-880F-B743-A67F-2D43F706956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17</xdr:col>
      <xdr:colOff>304800</xdr:colOff>
      <xdr:row>0</xdr:row>
      <xdr:rowOff>88900</xdr:rowOff>
    </xdr:from>
    <xdr:to>
      <xdr:col>18</xdr:col>
      <xdr:colOff>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BCEEA99-CE27-C347-B333-EA475C1AAF5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88900"/>
          <a:ext cx="520700" cy="520700"/>
        </a:xfrm>
        <a:prstGeom prst="rect">
          <a:avLst/>
        </a:prstGeom>
      </xdr:spPr>
    </xdr:pic>
    <xdr:clientData/>
  </xdr:twoCellAnchor>
  <xdr:twoCellAnchor>
    <xdr:from>
      <xdr:col>12</xdr:col>
      <xdr:colOff>101600</xdr:colOff>
      <xdr:row>63</xdr:row>
      <xdr:rowOff>63500</xdr:rowOff>
    </xdr:from>
    <xdr:to>
      <xdr:col>12</xdr:col>
      <xdr:colOff>771472</xdr:colOff>
      <xdr:row>65</xdr:row>
      <xdr:rowOff>169542</xdr:rowOff>
    </xdr:to>
    <xdr:pic>
      <xdr:nvPicPr>
        <xdr:cNvPr id="5" name="Picture 4">
          <a:extLst>
            <a:ext uri="{FF2B5EF4-FFF2-40B4-BE49-F238E27FC236}">
              <a16:creationId xmlns:a16="http://schemas.microsoft.com/office/drawing/2014/main" id="{2AF5459C-A941-9A42-8203-6B1F268D42C7}"/>
            </a:ext>
          </a:extLst>
        </xdr:cNvPr>
        <xdr:cNvPicPr>
          <a:picLocks noChangeAspect="1"/>
        </xdr:cNvPicPr>
      </xdr:nvPicPr>
      <xdr:blipFill>
        <a:blip xmlns:r="http://schemas.openxmlformats.org/officeDocument/2006/relationships" r:embed="rId8"/>
        <a:stretch>
          <a:fillRect/>
        </a:stretch>
      </xdr:blipFill>
      <xdr:spPr>
        <a:xfrm>
          <a:off x="10007600" y="12700000"/>
          <a:ext cx="669872" cy="5124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585CC1CE-A515-9740-938B-D76C39971C56}"/>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CECE826-9982-824B-A272-F41D85EF0C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C06BFD45-E382-9145-82E7-69B09B963B0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5C2FA25-93BB-B845-A36F-7647B6DDB43D}"/>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978D7A0-68C4-354A-9408-0E7CD65746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C7BA1FFB-D408-4D49-93FD-371A9ED33D7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16</xdr:col>
      <xdr:colOff>444500</xdr:colOff>
      <xdr:row>15</xdr:row>
      <xdr:rowOff>127000</xdr:rowOff>
    </xdr:from>
    <xdr:to>
      <xdr:col>17</xdr:col>
      <xdr:colOff>469900</xdr:colOff>
      <xdr:row>19</xdr:row>
      <xdr:rowOff>152400</xdr:rowOff>
    </xdr:to>
    <xdr:pic>
      <xdr:nvPicPr>
        <xdr:cNvPr id="5" name="Picture 4">
          <a:extLst>
            <a:ext uri="{FF2B5EF4-FFF2-40B4-BE49-F238E27FC236}">
              <a16:creationId xmlns:a16="http://schemas.microsoft.com/office/drawing/2014/main" id="{CCFDCD17-6823-0551-392A-D3D6C31B4A6C}"/>
            </a:ext>
          </a:extLst>
        </xdr:cNvPr>
        <xdr:cNvPicPr>
          <a:picLocks noChangeAspect="1"/>
        </xdr:cNvPicPr>
      </xdr:nvPicPr>
      <xdr:blipFill>
        <a:blip xmlns:r="http://schemas.openxmlformats.org/officeDocument/2006/relationships" r:embed="rId8"/>
        <a:stretch>
          <a:fillRect/>
        </a:stretch>
      </xdr:blipFill>
      <xdr:spPr>
        <a:xfrm>
          <a:off x="13652500" y="3187700"/>
          <a:ext cx="850900" cy="8509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E71201DF-951E-0D4A-847C-4F0C59FE86E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CA0C3BAD-F947-A648-94E2-CAA9398D924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4B75625-6B2F-4441-BB13-8406857A89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165100</xdr:colOff>
      <xdr:row>16</xdr:row>
      <xdr:rowOff>67356</xdr:rowOff>
    </xdr:from>
    <xdr:to>
      <xdr:col>15</xdr:col>
      <xdr:colOff>431800</xdr:colOff>
      <xdr:row>25</xdr:row>
      <xdr:rowOff>76200</xdr:rowOff>
    </xdr:to>
    <xdr:pic>
      <xdr:nvPicPr>
        <xdr:cNvPr id="5" name="Picture 4">
          <a:extLst>
            <a:ext uri="{FF2B5EF4-FFF2-40B4-BE49-F238E27FC236}">
              <a16:creationId xmlns:a16="http://schemas.microsoft.com/office/drawing/2014/main" id="{A355580A-07BA-79DC-8028-A5039A14A0EA}"/>
            </a:ext>
          </a:extLst>
        </xdr:cNvPr>
        <xdr:cNvPicPr>
          <a:picLocks noChangeAspect="1"/>
        </xdr:cNvPicPr>
      </xdr:nvPicPr>
      <xdr:blipFill>
        <a:blip xmlns:r="http://schemas.openxmlformats.org/officeDocument/2006/relationships" r:embed="rId8"/>
        <a:stretch>
          <a:fillRect/>
        </a:stretch>
      </xdr:blipFill>
      <xdr:spPr>
        <a:xfrm>
          <a:off x="10960100" y="3343956"/>
          <a:ext cx="1917700" cy="195194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8</xdr:col>
      <xdr:colOff>749300</xdr:colOff>
      <xdr:row>7</xdr:row>
      <xdr:rowOff>12700</xdr:rowOff>
    </xdr:to>
    <xdr:pic>
      <xdr:nvPicPr>
        <xdr:cNvPr id="2" name="Picture 1">
          <a:extLst>
            <a:ext uri="{FF2B5EF4-FFF2-40B4-BE49-F238E27FC236}">
              <a16:creationId xmlns:a16="http://schemas.microsoft.com/office/drawing/2014/main" id="{02D1422E-8406-C141-83C2-67E39B29F3E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66ACE14-8C17-5344-AD9C-C6D42A7B95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2BB46F6E-F213-6843-A85B-A184A26503B7}"/>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635000</xdr:colOff>
      <xdr:row>24</xdr:row>
      <xdr:rowOff>38100</xdr:rowOff>
    </xdr:from>
    <xdr:to>
      <xdr:col>16</xdr:col>
      <xdr:colOff>215900</xdr:colOff>
      <xdr:row>28</xdr:row>
      <xdr:rowOff>165100</xdr:rowOff>
    </xdr:to>
    <xdr:pic>
      <xdr:nvPicPr>
        <xdr:cNvPr id="5" name="Picture 4">
          <a:extLst>
            <a:ext uri="{FF2B5EF4-FFF2-40B4-BE49-F238E27FC236}">
              <a16:creationId xmlns:a16="http://schemas.microsoft.com/office/drawing/2014/main" id="{1F56B449-0F27-C1E5-8CA7-724F3ACA176C}"/>
            </a:ext>
          </a:extLst>
        </xdr:cNvPr>
        <xdr:cNvPicPr>
          <a:picLocks noChangeAspect="1"/>
        </xdr:cNvPicPr>
      </xdr:nvPicPr>
      <xdr:blipFill>
        <a:blip xmlns:r="http://schemas.openxmlformats.org/officeDocument/2006/relationships" r:embed="rId8"/>
        <a:stretch>
          <a:fillRect/>
        </a:stretch>
      </xdr:blipFill>
      <xdr:spPr>
        <a:xfrm>
          <a:off x="12141200" y="4953000"/>
          <a:ext cx="2057400" cy="939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CD76654-C905-E14E-BF8E-5253DA2786A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C94358EA-68E3-C548-9D1A-40C8D74D46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EC3DED9-1829-4349-A0A9-C67BFCA2051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3</xdr:col>
      <xdr:colOff>279400</xdr:colOff>
      <xdr:row>25</xdr:row>
      <xdr:rowOff>190500</xdr:rowOff>
    </xdr:from>
    <xdr:to>
      <xdr:col>16</xdr:col>
      <xdr:colOff>685800</xdr:colOff>
      <xdr:row>35</xdr:row>
      <xdr:rowOff>165100</xdr:rowOff>
    </xdr:to>
    <xdr:sp macro="" textlink="">
      <xdr:nvSpPr>
        <xdr:cNvPr id="5" name="TextBox 4">
          <a:extLst>
            <a:ext uri="{FF2B5EF4-FFF2-40B4-BE49-F238E27FC236}">
              <a16:creationId xmlns:a16="http://schemas.microsoft.com/office/drawing/2014/main" id="{A57630FA-9A95-246D-3CB1-941513A8CAE4}"/>
            </a:ext>
          </a:extLst>
        </xdr:cNvPr>
        <xdr:cNvSpPr txBox="1"/>
      </xdr:nvSpPr>
      <xdr:spPr>
        <a:xfrm>
          <a:off x="2755900" y="8763000"/>
          <a:ext cx="11137900" cy="2006600"/>
        </a:xfrm>
        <a:prstGeom prst="rect">
          <a:avLst/>
        </a:prstGeom>
        <a:solidFill>
          <a:schemeClr val="bg1">
            <a:lumMod val="95000"/>
            <a:alpha val="52505"/>
          </a:schemeClr>
        </a:solidFill>
        <a:ln w="9525" cmpd="sng">
          <a:noFill/>
        </a:ln>
        <a:effectLst>
          <a:softEdge rad="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rgbClr val="EF8353"/>
              </a:solidFill>
              <a:latin typeface="Arial" panose="020B0604020202020204" pitchFamily="34" charset="0"/>
              <a:cs typeface="Arial" panose="020B0604020202020204" pitchFamily="34" charset="0"/>
            </a:rPr>
            <a:t>100% dos colaboradores da Melhoramentos e seus prestadores de serviço estão no escopo da Gestão de Saúde e Segurança do Trabalho </a:t>
          </a:r>
        </a:p>
      </xdr:txBody>
    </xdr:sp>
    <xdr:clientData/>
  </xdr:twoCellAnchor>
  <xdr:twoCellAnchor editAs="oneCell">
    <xdr:from>
      <xdr:col>3</xdr:col>
      <xdr:colOff>177800</xdr:colOff>
      <xdr:row>25</xdr:row>
      <xdr:rowOff>63500</xdr:rowOff>
    </xdr:from>
    <xdr:to>
      <xdr:col>4</xdr:col>
      <xdr:colOff>50800</xdr:colOff>
      <xdr:row>28</xdr:row>
      <xdr:rowOff>152400</xdr:rowOff>
    </xdr:to>
    <xdr:pic>
      <xdr:nvPicPr>
        <xdr:cNvPr id="8" name="Picture 7">
          <a:extLst>
            <a:ext uri="{FF2B5EF4-FFF2-40B4-BE49-F238E27FC236}">
              <a16:creationId xmlns:a16="http://schemas.microsoft.com/office/drawing/2014/main" id="{0660F69F-B827-4D6E-E65A-0B4E05ECF50A}"/>
            </a:ext>
          </a:extLst>
        </xdr:cNvPr>
        <xdr:cNvPicPr>
          <a:picLocks noChangeAspect="1"/>
        </xdr:cNvPicPr>
      </xdr:nvPicPr>
      <xdr:blipFill>
        <a:blip xmlns:r="http://schemas.openxmlformats.org/officeDocument/2006/relationships" r:embed="rId8"/>
        <a:stretch>
          <a:fillRect/>
        </a:stretch>
      </xdr:blipFill>
      <xdr:spPr>
        <a:xfrm>
          <a:off x="2654300" y="8636000"/>
          <a:ext cx="698500" cy="69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190500</xdr:rowOff>
    </xdr:from>
    <xdr:to>
      <xdr:col>2</xdr:col>
      <xdr:colOff>0</xdr:colOff>
      <xdr:row>12</xdr:row>
      <xdr:rowOff>3683000</xdr:rowOff>
    </xdr:to>
    <xdr:pic>
      <xdr:nvPicPr>
        <xdr:cNvPr id="2" name="Picture 1">
          <a:extLst>
            <a:ext uri="{FF2B5EF4-FFF2-40B4-BE49-F238E27FC236}">
              <a16:creationId xmlns:a16="http://schemas.microsoft.com/office/drawing/2014/main" id="{FDA5F135-C7AE-4244-99FA-B8BCFB912D4A}"/>
            </a:ext>
          </a:extLst>
        </xdr:cNvPr>
        <xdr:cNvPicPr>
          <a:picLocks noChangeAspect="1"/>
        </xdr:cNvPicPr>
      </xdr:nvPicPr>
      <xdr:blipFill rotWithShape="1">
        <a:blip xmlns:r="http://schemas.openxmlformats.org/officeDocument/2006/relationships" r:embed="rId1"/>
        <a:srcRect l="27273" b="11250"/>
        <a:stretch/>
      </xdr:blipFill>
      <xdr:spPr>
        <a:xfrm rot="10800000">
          <a:off x="0" y="1612900"/>
          <a:ext cx="1651000" cy="4508500"/>
        </a:xfrm>
        <a:prstGeom prst="rect">
          <a:avLst/>
        </a:prstGeom>
      </xdr:spPr>
    </xdr:pic>
    <xdr:clientData/>
  </xdr:twoCellAnchor>
  <xdr:twoCellAnchor editAs="oneCell">
    <xdr:from>
      <xdr:col>2</xdr:col>
      <xdr:colOff>38100</xdr:colOff>
      <xdr:row>13</xdr:row>
      <xdr:rowOff>76199</xdr:rowOff>
    </xdr:from>
    <xdr:to>
      <xdr:col>16</xdr:col>
      <xdr:colOff>647700</xdr:colOff>
      <xdr:row>44</xdr:row>
      <xdr:rowOff>15060</xdr:rowOff>
    </xdr:to>
    <xdr:pic>
      <xdr:nvPicPr>
        <xdr:cNvPr id="3" name="Picture 2">
          <a:extLst>
            <a:ext uri="{FF2B5EF4-FFF2-40B4-BE49-F238E27FC236}">
              <a16:creationId xmlns:a16="http://schemas.microsoft.com/office/drawing/2014/main" id="{4AD3A31A-AE7F-D073-4968-3E6174265134}"/>
            </a:ext>
          </a:extLst>
        </xdr:cNvPr>
        <xdr:cNvPicPr>
          <a:picLocks noChangeAspect="1"/>
        </xdr:cNvPicPr>
      </xdr:nvPicPr>
      <xdr:blipFill>
        <a:blip xmlns:r="http://schemas.openxmlformats.org/officeDocument/2006/relationships" r:embed="rId2"/>
        <a:stretch>
          <a:fillRect/>
        </a:stretch>
      </xdr:blipFill>
      <xdr:spPr>
        <a:xfrm>
          <a:off x="1689100" y="7721599"/>
          <a:ext cx="12166600" cy="6238061"/>
        </a:xfrm>
        <a:prstGeom prst="rect">
          <a:avLst/>
        </a:prstGeom>
      </xdr:spPr>
    </xdr:pic>
    <xdr:clientData/>
  </xdr:twoCellAnchor>
  <xdr:twoCellAnchor editAs="oneCell">
    <xdr:from>
      <xdr:col>0</xdr:col>
      <xdr:colOff>0</xdr:colOff>
      <xdr:row>0</xdr:row>
      <xdr:rowOff>165100</xdr:rowOff>
    </xdr:from>
    <xdr:to>
      <xdr:col>9</xdr:col>
      <xdr:colOff>342900</xdr:colOff>
      <xdr:row>7</xdr:row>
      <xdr:rowOff>25400</xdr:rowOff>
    </xdr:to>
    <xdr:pic>
      <xdr:nvPicPr>
        <xdr:cNvPr id="4" name="Picture 3">
          <a:extLst>
            <a:ext uri="{FF2B5EF4-FFF2-40B4-BE49-F238E27FC236}">
              <a16:creationId xmlns:a16="http://schemas.microsoft.com/office/drawing/2014/main" id="{16E19321-B571-6844-888D-D40EA640C232}"/>
            </a:ext>
          </a:extLst>
        </xdr:cNvPr>
        <xdr:cNvPicPr>
          <a:picLocks noChangeAspect="1"/>
        </xdr:cNvPicPr>
      </xdr:nvPicPr>
      <xdr:blipFill rotWithShape="1">
        <a:blip xmlns:r="http://schemas.openxmlformats.org/officeDocument/2006/relationships" r:embed="rId3"/>
        <a:srcRect t="43056" b="44192"/>
        <a:stretch/>
      </xdr:blipFill>
      <xdr:spPr>
        <a:xfrm>
          <a:off x="0" y="165100"/>
          <a:ext cx="7772400" cy="1282700"/>
        </a:xfrm>
        <a:prstGeom prst="rect">
          <a:avLst/>
        </a:prstGeom>
      </xdr:spPr>
    </xdr:pic>
    <xdr:clientData/>
  </xdr:twoCellAnchor>
  <xdr:twoCellAnchor editAs="oneCell">
    <xdr:from>
      <xdr:col>18</xdr:col>
      <xdr:colOff>127000</xdr:colOff>
      <xdr:row>0</xdr:row>
      <xdr:rowOff>101600</xdr:rowOff>
    </xdr:from>
    <xdr:to>
      <xdr:col>18</xdr:col>
      <xdr:colOff>698500</xdr:colOff>
      <xdr:row>3</xdr:row>
      <xdr:rowOff>63500</xdr:rowOff>
    </xdr:to>
    <xdr:pic>
      <xdr:nvPicPr>
        <xdr:cNvPr id="5" name="Graphic 4" descr="Home with solid fill">
          <a:hlinkClick xmlns:r="http://schemas.openxmlformats.org/officeDocument/2006/relationships" r:id="rId4"/>
          <a:extLst>
            <a:ext uri="{FF2B5EF4-FFF2-40B4-BE49-F238E27FC236}">
              <a16:creationId xmlns:a16="http://schemas.microsoft.com/office/drawing/2014/main" id="{148B9364-A56D-3844-820F-3FE677F8C5E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986000" y="101600"/>
          <a:ext cx="571500" cy="571500"/>
        </a:xfrm>
        <a:prstGeom prst="rect">
          <a:avLst/>
        </a:prstGeom>
      </xdr:spPr>
    </xdr:pic>
    <xdr:clientData/>
  </xdr:twoCellAnchor>
  <xdr:twoCellAnchor editAs="oneCell">
    <xdr:from>
      <xdr:col>17</xdr:col>
      <xdr:colOff>254000</xdr:colOff>
      <xdr:row>0</xdr:row>
      <xdr:rowOff>152400</xdr:rowOff>
    </xdr:from>
    <xdr:to>
      <xdr:col>17</xdr:col>
      <xdr:colOff>774700</xdr:colOff>
      <xdr:row>3</xdr:row>
      <xdr:rowOff>63500</xdr:rowOff>
    </xdr:to>
    <xdr:pic>
      <xdr:nvPicPr>
        <xdr:cNvPr id="6" name="Graphic 5" descr="List with solid fill">
          <a:hlinkClick xmlns:r="http://schemas.openxmlformats.org/officeDocument/2006/relationships" r:id="rId7"/>
          <a:extLst>
            <a:ext uri="{FF2B5EF4-FFF2-40B4-BE49-F238E27FC236}">
              <a16:creationId xmlns:a16="http://schemas.microsoft.com/office/drawing/2014/main" id="{E661B988-A3AC-104A-B135-784997F400E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4287500" y="152400"/>
          <a:ext cx="520700" cy="5207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9CB572F-35A9-484B-9662-9FE667B00C8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D1EA6FF-4BDB-A244-960C-0A19AE57B6F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B81E384B-DE87-FB49-B0C8-5AD102E6F6B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3</xdr:col>
      <xdr:colOff>117849</xdr:colOff>
      <xdr:row>29</xdr:row>
      <xdr:rowOff>154455</xdr:rowOff>
    </xdr:from>
    <xdr:to>
      <xdr:col>16</xdr:col>
      <xdr:colOff>575049</xdr:colOff>
      <xdr:row>33</xdr:row>
      <xdr:rowOff>167154</xdr:rowOff>
    </xdr:to>
    <xdr:sp macro="" textlink="">
      <xdr:nvSpPr>
        <xdr:cNvPr id="5" name="TextBox 4">
          <a:extLst>
            <a:ext uri="{FF2B5EF4-FFF2-40B4-BE49-F238E27FC236}">
              <a16:creationId xmlns:a16="http://schemas.microsoft.com/office/drawing/2014/main" id="{D1E9EE62-9C39-EFBD-E4F2-3EAA7030B6FD}"/>
            </a:ext>
            <a:ext uri="{147F2762-F138-4A5C-976F-8EAC2B608ADB}">
              <a16:predDERef xmlns:a16="http://schemas.microsoft.com/office/drawing/2014/main" pred="{B81E384B-DE87-FB49-B0C8-5AD102E6F6B9}"/>
            </a:ext>
          </a:extLst>
        </xdr:cNvPr>
        <xdr:cNvSpPr txBox="1"/>
      </xdr:nvSpPr>
      <xdr:spPr>
        <a:xfrm>
          <a:off x="2594349" y="6085355"/>
          <a:ext cx="11188700" cy="825499"/>
        </a:xfrm>
        <a:prstGeom prst="rect">
          <a:avLst/>
        </a:prstGeom>
        <a:solidFill>
          <a:schemeClr val="bg1">
            <a:lumMod val="95000"/>
            <a:alpha val="41853"/>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EF8353"/>
              </a:solidFill>
              <a:latin typeface="Arial" panose="020B0604020202020204" pitchFamily="34" charset="0"/>
              <a:cs typeface="Arial" panose="020B0604020202020204" pitchFamily="34" charset="0"/>
            </a:rPr>
            <a:t>Nossa política interna de relação com os colaboradores não </a:t>
          </a:r>
        </a:p>
        <a:p>
          <a:pPr algn="ctr"/>
          <a:r>
            <a:rPr lang="en-US" sz="2400" b="1">
              <a:solidFill>
                <a:srgbClr val="EF8353"/>
              </a:solidFill>
              <a:latin typeface="Arial" panose="020B0604020202020204" pitchFamily="34" charset="0"/>
              <a:cs typeface="Arial" panose="020B0604020202020204" pitchFamily="34" charset="0"/>
            </a:rPr>
            <a:t>admite discriminações e represálias</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DBEB6805-A1C8-E742-A01D-E2E7B23D448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A6D8C05C-C52B-9745-B687-80F747F781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D671C98-2022-3548-9CC2-39FE7292B86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BD6FE5E3-E949-A745-B073-B5F28D59650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DD33CDA-4760-D543-AA9C-638ACC21DF7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EB5ACB8-84E6-6948-A655-ABD3BCA0BFF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xdr:col>
      <xdr:colOff>774700</xdr:colOff>
      <xdr:row>16</xdr:row>
      <xdr:rowOff>177800</xdr:rowOff>
    </xdr:from>
    <xdr:to>
      <xdr:col>2</xdr:col>
      <xdr:colOff>254000</xdr:colOff>
      <xdr:row>18</xdr:row>
      <xdr:rowOff>63500</xdr:rowOff>
    </xdr:to>
    <xdr:pic>
      <xdr:nvPicPr>
        <xdr:cNvPr id="5" name="Graphic 4" descr="Chevron arrows outline">
          <a:extLst>
            <a:ext uri="{FF2B5EF4-FFF2-40B4-BE49-F238E27FC236}">
              <a16:creationId xmlns:a16="http://schemas.microsoft.com/office/drawing/2014/main" id="{B9264BAE-ACB5-8949-88B0-0ADB77B5B839}"/>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600200" y="3454400"/>
          <a:ext cx="304800" cy="304800"/>
        </a:xfrm>
        <a:prstGeom prst="rect">
          <a:avLst/>
        </a:prstGeom>
      </xdr:spPr>
    </xdr:pic>
    <xdr:clientData/>
  </xdr:twoCellAnchor>
  <xdr:twoCellAnchor editAs="oneCell">
    <xdr:from>
      <xdr:col>1</xdr:col>
      <xdr:colOff>774700</xdr:colOff>
      <xdr:row>30</xdr:row>
      <xdr:rowOff>165100</xdr:rowOff>
    </xdr:from>
    <xdr:to>
      <xdr:col>2</xdr:col>
      <xdr:colOff>254000</xdr:colOff>
      <xdr:row>32</xdr:row>
      <xdr:rowOff>63500</xdr:rowOff>
    </xdr:to>
    <xdr:pic>
      <xdr:nvPicPr>
        <xdr:cNvPr id="6" name="Graphic 5" descr="Chevron arrows outline">
          <a:extLst>
            <a:ext uri="{FF2B5EF4-FFF2-40B4-BE49-F238E27FC236}">
              <a16:creationId xmlns:a16="http://schemas.microsoft.com/office/drawing/2014/main" id="{F6564DB6-DE2E-9F4A-BDB1-9A4A4D1E914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600200" y="6299200"/>
          <a:ext cx="304800" cy="304800"/>
        </a:xfrm>
        <a:prstGeom prst="rect">
          <a:avLst/>
        </a:prstGeom>
      </xdr:spPr>
    </xdr:pic>
    <xdr:clientData/>
  </xdr:twoCellAnchor>
  <xdr:twoCellAnchor editAs="oneCell">
    <xdr:from>
      <xdr:col>16</xdr:col>
      <xdr:colOff>76200</xdr:colOff>
      <xdr:row>16</xdr:row>
      <xdr:rowOff>25399</xdr:rowOff>
    </xdr:from>
    <xdr:to>
      <xdr:col>17</xdr:col>
      <xdr:colOff>516785</xdr:colOff>
      <xdr:row>22</xdr:row>
      <xdr:rowOff>50136</xdr:rowOff>
    </xdr:to>
    <xdr:pic>
      <xdr:nvPicPr>
        <xdr:cNvPr id="7" name="Picture 6">
          <a:extLst>
            <a:ext uri="{FF2B5EF4-FFF2-40B4-BE49-F238E27FC236}">
              <a16:creationId xmlns:a16="http://schemas.microsoft.com/office/drawing/2014/main" id="{D08D6E68-55CD-EE93-8EE7-BE5E8D842BF7}"/>
            </a:ext>
          </a:extLst>
        </xdr:cNvPr>
        <xdr:cNvPicPr>
          <a:picLocks noChangeAspect="1"/>
        </xdr:cNvPicPr>
      </xdr:nvPicPr>
      <xdr:blipFill>
        <a:blip xmlns:r="http://schemas.openxmlformats.org/officeDocument/2006/relationships" r:embed="rId10"/>
        <a:stretch>
          <a:fillRect/>
        </a:stretch>
      </xdr:blipFill>
      <xdr:spPr>
        <a:xfrm>
          <a:off x="13284200" y="3301999"/>
          <a:ext cx="1266085" cy="1256637"/>
        </a:xfrm>
        <a:prstGeom prst="rect">
          <a:avLst/>
        </a:prstGeom>
      </xdr:spPr>
    </xdr:pic>
    <xdr:clientData/>
  </xdr:twoCellAnchor>
  <xdr:twoCellAnchor editAs="oneCell">
    <xdr:from>
      <xdr:col>2</xdr:col>
      <xdr:colOff>152400</xdr:colOff>
      <xdr:row>45</xdr:row>
      <xdr:rowOff>50800</xdr:rowOff>
    </xdr:from>
    <xdr:to>
      <xdr:col>2</xdr:col>
      <xdr:colOff>736600</xdr:colOff>
      <xdr:row>48</xdr:row>
      <xdr:rowOff>25400</xdr:rowOff>
    </xdr:to>
    <xdr:pic>
      <xdr:nvPicPr>
        <xdr:cNvPr id="8" name="Graphic 7" descr="Chevron arrows outline">
          <a:extLst>
            <a:ext uri="{FF2B5EF4-FFF2-40B4-BE49-F238E27FC236}">
              <a16:creationId xmlns:a16="http://schemas.microsoft.com/office/drawing/2014/main" id="{04C52A29-9DA3-1D4F-A808-B62EDC4DCF7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03400" y="9232900"/>
          <a:ext cx="584200" cy="584200"/>
        </a:xfrm>
        <a:prstGeom prst="rect">
          <a:avLst/>
        </a:prstGeom>
      </xdr:spPr>
    </xdr:pic>
    <xdr:clientData/>
  </xdr:twoCellAnchor>
  <xdr:twoCellAnchor editAs="oneCell">
    <xdr:from>
      <xdr:col>2</xdr:col>
      <xdr:colOff>152400</xdr:colOff>
      <xdr:row>48</xdr:row>
      <xdr:rowOff>190500</xdr:rowOff>
    </xdr:from>
    <xdr:to>
      <xdr:col>2</xdr:col>
      <xdr:colOff>736600</xdr:colOff>
      <xdr:row>51</xdr:row>
      <xdr:rowOff>165100</xdr:rowOff>
    </xdr:to>
    <xdr:pic>
      <xdr:nvPicPr>
        <xdr:cNvPr id="10" name="Graphic 9" descr="Chevron arrows outline">
          <a:extLst>
            <a:ext uri="{FF2B5EF4-FFF2-40B4-BE49-F238E27FC236}">
              <a16:creationId xmlns:a16="http://schemas.microsoft.com/office/drawing/2014/main" id="{3F58A863-D3AE-0343-991C-C09E0E397BE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03400" y="9982200"/>
          <a:ext cx="584200" cy="584200"/>
        </a:xfrm>
        <a:prstGeom prst="rect">
          <a:avLst/>
        </a:prstGeom>
      </xdr:spPr>
    </xdr:pic>
    <xdr:clientData/>
  </xdr:twoCellAnchor>
  <xdr:twoCellAnchor editAs="oneCell">
    <xdr:from>
      <xdr:col>2</xdr:col>
      <xdr:colOff>177800</xdr:colOff>
      <xdr:row>52</xdr:row>
      <xdr:rowOff>139700</xdr:rowOff>
    </xdr:from>
    <xdr:to>
      <xdr:col>2</xdr:col>
      <xdr:colOff>762000</xdr:colOff>
      <xdr:row>55</xdr:row>
      <xdr:rowOff>114300</xdr:rowOff>
    </xdr:to>
    <xdr:pic>
      <xdr:nvPicPr>
        <xdr:cNvPr id="11" name="Graphic 10" descr="Chevron arrows outline">
          <a:extLst>
            <a:ext uri="{FF2B5EF4-FFF2-40B4-BE49-F238E27FC236}">
              <a16:creationId xmlns:a16="http://schemas.microsoft.com/office/drawing/2014/main" id="{E5A5A49C-7F00-E747-8339-EA3F1EB094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28800" y="10744200"/>
          <a:ext cx="584200" cy="584200"/>
        </a:xfrm>
        <a:prstGeom prst="rect">
          <a:avLst/>
        </a:prstGeom>
      </xdr:spPr>
    </xdr:pic>
    <xdr:clientData/>
  </xdr:twoCellAnchor>
  <xdr:twoCellAnchor editAs="oneCell">
    <xdr:from>
      <xdr:col>2</xdr:col>
      <xdr:colOff>165100</xdr:colOff>
      <xdr:row>56</xdr:row>
      <xdr:rowOff>177800</xdr:rowOff>
    </xdr:from>
    <xdr:to>
      <xdr:col>2</xdr:col>
      <xdr:colOff>749300</xdr:colOff>
      <xdr:row>59</xdr:row>
      <xdr:rowOff>152400</xdr:rowOff>
    </xdr:to>
    <xdr:pic>
      <xdr:nvPicPr>
        <xdr:cNvPr id="12" name="Graphic 11" descr="Chevron arrows outline">
          <a:extLst>
            <a:ext uri="{FF2B5EF4-FFF2-40B4-BE49-F238E27FC236}">
              <a16:creationId xmlns:a16="http://schemas.microsoft.com/office/drawing/2014/main" id="{13D4D00D-FD55-3F40-ACFD-F7BBC1D42B9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16100" y="11595100"/>
          <a:ext cx="584200" cy="5842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16</xdr:col>
      <xdr:colOff>107995</xdr:colOff>
      <xdr:row>24</xdr:row>
      <xdr:rowOff>193523</xdr:rowOff>
    </xdr:from>
    <xdr:to>
      <xdr:col>19</xdr:col>
      <xdr:colOff>46335</xdr:colOff>
      <xdr:row>35</xdr:row>
      <xdr:rowOff>196803</xdr:rowOff>
    </xdr:to>
    <xdr:pic>
      <xdr:nvPicPr>
        <xdr:cNvPr id="6" name="Picture 5">
          <a:extLst>
            <a:ext uri="{FF2B5EF4-FFF2-40B4-BE49-F238E27FC236}">
              <a16:creationId xmlns:a16="http://schemas.microsoft.com/office/drawing/2014/main" id="{E083593A-5643-57BF-2795-DAF6A0CF8745}"/>
            </a:ext>
          </a:extLst>
        </xdr:cNvPr>
        <xdr:cNvPicPr>
          <a:picLocks noChangeAspect="1"/>
        </xdr:cNvPicPr>
      </xdr:nvPicPr>
      <xdr:blipFill>
        <a:blip xmlns:r="http://schemas.openxmlformats.org/officeDocument/2006/relationships" r:embed="rId1"/>
        <a:stretch>
          <a:fillRect/>
        </a:stretch>
      </xdr:blipFill>
      <xdr:spPr>
        <a:xfrm>
          <a:off x="13366795" y="4927448"/>
          <a:ext cx="2424365" cy="240358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296F138-E324-D240-BA06-A8480D34CCC6}"/>
            </a:ext>
          </a:extLst>
        </xdr:cNvPr>
        <xdr:cNvPicPr>
          <a:picLocks noChangeAspect="1"/>
        </xdr:cNvPicPr>
      </xdr:nvPicPr>
      <xdr:blipFill rotWithShape="1">
        <a:blip xmlns:r="http://schemas.openxmlformats.org/officeDocument/2006/relationships" r:embed="rId2"/>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3"/>
          <a:extLst>
            <a:ext uri="{FF2B5EF4-FFF2-40B4-BE49-F238E27FC236}">
              <a16:creationId xmlns:a16="http://schemas.microsoft.com/office/drawing/2014/main" id="{40ED18C0-1EDF-B648-885F-42A1B92D717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6"/>
          <a:extLst>
            <a:ext uri="{FF2B5EF4-FFF2-40B4-BE49-F238E27FC236}">
              <a16:creationId xmlns:a16="http://schemas.microsoft.com/office/drawing/2014/main" id="{6A8A0921-3178-CB4B-B701-272BD4126486}"/>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300200" y="114300"/>
          <a:ext cx="520700" cy="520700"/>
        </a:xfrm>
        <a:prstGeom prst="rect">
          <a:avLst/>
        </a:prstGeom>
      </xdr:spPr>
    </xdr:pic>
    <xdr:clientData/>
  </xdr:twoCellAnchor>
  <xdr:twoCellAnchor>
    <xdr:from>
      <xdr:col>0</xdr:col>
      <xdr:colOff>55824</xdr:colOff>
      <xdr:row>64</xdr:row>
      <xdr:rowOff>55825</xdr:rowOff>
    </xdr:from>
    <xdr:to>
      <xdr:col>2</xdr:col>
      <xdr:colOff>822011</xdr:colOff>
      <xdr:row>75</xdr:row>
      <xdr:rowOff>191478</xdr:rowOff>
    </xdr:to>
    <xdr:grpSp>
      <xdr:nvGrpSpPr>
        <xdr:cNvPr id="11" name="Group 10">
          <a:extLst>
            <a:ext uri="{FF2B5EF4-FFF2-40B4-BE49-F238E27FC236}">
              <a16:creationId xmlns:a16="http://schemas.microsoft.com/office/drawing/2014/main" id="{BE6DE570-B7DF-9BBB-7CFC-B013C24695FC}"/>
            </a:ext>
          </a:extLst>
        </xdr:cNvPr>
        <xdr:cNvGrpSpPr/>
      </xdr:nvGrpSpPr>
      <xdr:grpSpPr>
        <a:xfrm>
          <a:off x="55824" y="12990775"/>
          <a:ext cx="2423537" cy="2335928"/>
          <a:chOff x="55824" y="13621100"/>
          <a:chExt cx="2413000" cy="2438400"/>
        </a:xfrm>
      </xdr:grpSpPr>
      <xdr:pic>
        <xdr:nvPicPr>
          <xdr:cNvPr id="9" name="Picture 8">
            <a:extLst>
              <a:ext uri="{FF2B5EF4-FFF2-40B4-BE49-F238E27FC236}">
                <a16:creationId xmlns:a16="http://schemas.microsoft.com/office/drawing/2014/main" id="{835A7AA7-888A-E523-8763-AB78260AA3B0}"/>
              </a:ext>
            </a:extLst>
          </xdr:cNvPr>
          <xdr:cNvPicPr>
            <a:picLocks noChangeAspect="1"/>
          </xdr:cNvPicPr>
        </xdr:nvPicPr>
        <xdr:blipFill>
          <a:blip xmlns:r="http://schemas.openxmlformats.org/officeDocument/2006/relationships" r:embed="rId9"/>
          <a:stretch>
            <a:fillRect/>
          </a:stretch>
        </xdr:blipFill>
        <xdr:spPr>
          <a:xfrm>
            <a:off x="55824" y="13621100"/>
            <a:ext cx="2413000" cy="2438400"/>
          </a:xfrm>
          <a:prstGeom prst="rect">
            <a:avLst/>
          </a:prstGeom>
        </xdr:spPr>
      </xdr:pic>
      <xdr:pic>
        <xdr:nvPicPr>
          <xdr:cNvPr id="10" name="Picture 9">
            <a:extLst>
              <a:ext uri="{FF2B5EF4-FFF2-40B4-BE49-F238E27FC236}">
                <a16:creationId xmlns:a16="http://schemas.microsoft.com/office/drawing/2014/main" id="{0AF741E6-D79C-9CDB-A356-004C034F26A6}"/>
              </a:ext>
            </a:extLst>
          </xdr:cNvPr>
          <xdr:cNvPicPr>
            <a:picLocks noChangeAspect="1"/>
          </xdr:cNvPicPr>
        </xdr:nvPicPr>
        <xdr:blipFill>
          <a:blip xmlns:r="http://schemas.openxmlformats.org/officeDocument/2006/relationships" r:embed="rId10"/>
          <a:stretch>
            <a:fillRect/>
          </a:stretch>
        </xdr:blipFill>
        <xdr:spPr>
          <a:xfrm>
            <a:off x="809450" y="14388681"/>
            <a:ext cx="976923" cy="976923"/>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70C90871-57BD-ED48-A7BB-A31697ACAA64}"/>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9B5F84D-FB4B-D446-93BD-B6D002ED6CC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9DC582D4-DC18-2A40-8F57-1477B680C91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12</xdr:col>
      <xdr:colOff>660400</xdr:colOff>
      <xdr:row>19</xdr:row>
      <xdr:rowOff>102536</xdr:rowOff>
    </xdr:from>
    <xdr:to>
      <xdr:col>17</xdr:col>
      <xdr:colOff>63500</xdr:colOff>
      <xdr:row>37</xdr:row>
      <xdr:rowOff>12700</xdr:rowOff>
    </xdr:to>
    <xdr:pic>
      <xdr:nvPicPr>
        <xdr:cNvPr id="5" name="Picture 4">
          <a:extLst>
            <a:ext uri="{FF2B5EF4-FFF2-40B4-BE49-F238E27FC236}">
              <a16:creationId xmlns:a16="http://schemas.microsoft.com/office/drawing/2014/main" id="{D9C1899A-5C14-63EE-894F-B224B90EB945}"/>
            </a:ext>
          </a:extLst>
        </xdr:cNvPr>
        <xdr:cNvPicPr>
          <a:picLocks noChangeAspect="1"/>
        </xdr:cNvPicPr>
      </xdr:nvPicPr>
      <xdr:blipFill>
        <a:blip xmlns:r="http://schemas.openxmlformats.org/officeDocument/2006/relationships" r:embed="rId8"/>
        <a:stretch>
          <a:fillRect/>
        </a:stretch>
      </xdr:blipFill>
      <xdr:spPr>
        <a:xfrm>
          <a:off x="10566400" y="4001436"/>
          <a:ext cx="3530600" cy="3567764"/>
        </a:xfrm>
        <a:prstGeom prst="rect">
          <a:avLst/>
        </a:prstGeom>
      </xdr:spPr>
    </xdr:pic>
    <xdr:clientData/>
  </xdr:twoCellAnchor>
  <xdr:twoCellAnchor editAs="oneCell">
    <xdr:from>
      <xdr:col>16</xdr:col>
      <xdr:colOff>749300</xdr:colOff>
      <xdr:row>78</xdr:row>
      <xdr:rowOff>12700</xdr:rowOff>
    </xdr:from>
    <xdr:to>
      <xdr:col>17</xdr:col>
      <xdr:colOff>622300</xdr:colOff>
      <xdr:row>81</xdr:row>
      <xdr:rowOff>101600</xdr:rowOff>
    </xdr:to>
    <xdr:pic>
      <xdr:nvPicPr>
        <xdr:cNvPr id="7" name="Picture 6">
          <a:extLst>
            <a:ext uri="{FF2B5EF4-FFF2-40B4-BE49-F238E27FC236}">
              <a16:creationId xmlns:a16="http://schemas.microsoft.com/office/drawing/2014/main" id="{FA1ECA25-4408-9D61-371C-F54160376AA6}"/>
            </a:ext>
          </a:extLst>
        </xdr:cNvPr>
        <xdr:cNvPicPr>
          <a:picLocks noChangeAspect="1"/>
        </xdr:cNvPicPr>
      </xdr:nvPicPr>
      <xdr:blipFill>
        <a:blip xmlns:r="http://schemas.openxmlformats.org/officeDocument/2006/relationships" r:embed="rId9"/>
        <a:stretch>
          <a:fillRect/>
        </a:stretch>
      </xdr:blipFill>
      <xdr:spPr>
        <a:xfrm>
          <a:off x="13957300" y="15900400"/>
          <a:ext cx="698500" cy="698500"/>
        </a:xfrm>
        <a:prstGeom prst="rect">
          <a:avLst/>
        </a:prstGeom>
      </xdr:spPr>
    </xdr:pic>
    <xdr:clientData/>
  </xdr:twoCellAnchor>
  <xdr:twoCellAnchor>
    <xdr:from>
      <xdr:col>11</xdr:col>
      <xdr:colOff>366486</xdr:colOff>
      <xdr:row>78</xdr:row>
      <xdr:rowOff>174171</xdr:rowOff>
    </xdr:from>
    <xdr:to>
      <xdr:col>17</xdr:col>
      <xdr:colOff>353786</xdr:colOff>
      <xdr:row>91</xdr:row>
      <xdr:rowOff>58964</xdr:rowOff>
    </xdr:to>
    <xdr:sp macro="" textlink="">
      <xdr:nvSpPr>
        <xdr:cNvPr id="13" name="Rectangle 5">
          <a:extLst>
            <a:ext uri="{FF2B5EF4-FFF2-40B4-BE49-F238E27FC236}">
              <a16:creationId xmlns:a16="http://schemas.microsoft.com/office/drawing/2014/main" id="{4A9EC04D-79AD-8AF2-AA7D-48ED0823393A}"/>
            </a:ext>
          </a:extLst>
        </xdr:cNvPr>
        <xdr:cNvSpPr/>
      </xdr:nvSpPr>
      <xdr:spPr>
        <a:xfrm>
          <a:off x="9496879" y="15958457"/>
          <a:ext cx="4967514" cy="2538186"/>
        </a:xfrm>
        <a:prstGeom prst="rect">
          <a:avLst/>
        </a:prstGeom>
        <a:solidFill>
          <a:srgbClr val="F5885F">
            <a:alpha val="32290"/>
          </a:srgbClr>
        </a:solidFill>
        <a:ln>
          <a:no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215900</xdr:colOff>
      <xdr:row>7</xdr:row>
      <xdr:rowOff>12700</xdr:rowOff>
    </xdr:to>
    <xdr:pic>
      <xdr:nvPicPr>
        <xdr:cNvPr id="2" name="Picture 1">
          <a:extLst>
            <a:ext uri="{FF2B5EF4-FFF2-40B4-BE49-F238E27FC236}">
              <a16:creationId xmlns:a16="http://schemas.microsoft.com/office/drawing/2014/main" id="{B14C5366-A028-CE44-BEF4-C689D24A5F2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21</xdr:col>
      <xdr:colOff>114300</xdr:colOff>
      <xdr:row>0</xdr:row>
      <xdr:rowOff>38100</xdr:rowOff>
    </xdr:from>
    <xdr:to>
      <xdr:col>21</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EE76991-EEA2-9E45-A78A-33A8D1E0274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20</xdr:col>
      <xdr:colOff>266700</xdr:colOff>
      <xdr:row>0</xdr:row>
      <xdr:rowOff>114300</xdr:rowOff>
    </xdr:from>
    <xdr:to>
      <xdr:col>20</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932AE20-00DF-1543-ACFF-CBC8120E75D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13</xdr:col>
      <xdr:colOff>787400</xdr:colOff>
      <xdr:row>16</xdr:row>
      <xdr:rowOff>165100</xdr:rowOff>
    </xdr:from>
    <xdr:to>
      <xdr:col>16</xdr:col>
      <xdr:colOff>560520</xdr:colOff>
      <xdr:row>27</xdr:row>
      <xdr:rowOff>177800</xdr:rowOff>
    </xdr:to>
    <xdr:grpSp>
      <xdr:nvGrpSpPr>
        <xdr:cNvPr id="5" name="Group 4">
          <a:extLst>
            <a:ext uri="{FF2B5EF4-FFF2-40B4-BE49-F238E27FC236}">
              <a16:creationId xmlns:a16="http://schemas.microsoft.com/office/drawing/2014/main" id="{F1043DB2-0400-0E28-F150-65F127511035}"/>
            </a:ext>
          </a:extLst>
        </xdr:cNvPr>
        <xdr:cNvGrpSpPr/>
      </xdr:nvGrpSpPr>
      <xdr:grpSpPr>
        <a:xfrm>
          <a:off x="12093575" y="3279775"/>
          <a:ext cx="2259145" cy="2232025"/>
          <a:chOff x="13817600" y="3467100"/>
          <a:chExt cx="2249620" cy="2273300"/>
        </a:xfrm>
      </xdr:grpSpPr>
      <xdr:pic>
        <xdr:nvPicPr>
          <xdr:cNvPr id="7" name="Picture 6">
            <a:extLst>
              <a:ext uri="{FF2B5EF4-FFF2-40B4-BE49-F238E27FC236}">
                <a16:creationId xmlns:a16="http://schemas.microsoft.com/office/drawing/2014/main" id="{201BB90B-ED6C-3F6A-0143-2B789A7C715E}"/>
              </a:ext>
            </a:extLst>
          </xdr:cNvPr>
          <xdr:cNvPicPr>
            <a:picLocks noChangeAspect="1"/>
          </xdr:cNvPicPr>
        </xdr:nvPicPr>
        <xdr:blipFill>
          <a:blip xmlns:r="http://schemas.openxmlformats.org/officeDocument/2006/relationships" r:embed="rId8"/>
          <a:stretch>
            <a:fillRect/>
          </a:stretch>
        </xdr:blipFill>
        <xdr:spPr>
          <a:xfrm>
            <a:off x="13817600" y="3467100"/>
            <a:ext cx="2249620" cy="2273300"/>
          </a:xfrm>
          <a:prstGeom prst="rect">
            <a:avLst/>
          </a:prstGeom>
        </xdr:spPr>
      </xdr:pic>
      <xdr:pic>
        <xdr:nvPicPr>
          <xdr:cNvPr id="8" name="Picture 7">
            <a:extLst>
              <a:ext uri="{FF2B5EF4-FFF2-40B4-BE49-F238E27FC236}">
                <a16:creationId xmlns:a16="http://schemas.microsoft.com/office/drawing/2014/main" id="{CBF7F669-2933-8BD8-FD3A-187E14E40D81}"/>
              </a:ext>
            </a:extLst>
          </xdr:cNvPr>
          <xdr:cNvPicPr>
            <a:picLocks noChangeAspect="1"/>
          </xdr:cNvPicPr>
        </xdr:nvPicPr>
        <xdr:blipFill>
          <a:blip xmlns:r="http://schemas.openxmlformats.org/officeDocument/2006/relationships" r:embed="rId9"/>
          <a:stretch>
            <a:fillRect/>
          </a:stretch>
        </xdr:blipFill>
        <xdr:spPr>
          <a:xfrm>
            <a:off x="14566900" y="4216400"/>
            <a:ext cx="774700" cy="774700"/>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59775529-0171-8243-9FD6-199C555FED9C}"/>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7B42552-632A-B343-B73B-DE147991BAE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077DE32-C99B-B242-A7DB-20C98C8ED11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A5F2588-8343-974C-8CBA-30D2F025B1C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900AD1F0-A13C-674D-912F-CFEF5C4A7F9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B95539CC-E721-574B-BEFA-86FEC8336D4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9</xdr:col>
      <xdr:colOff>23682</xdr:colOff>
      <xdr:row>17</xdr:row>
      <xdr:rowOff>58583</xdr:rowOff>
    </xdr:from>
    <xdr:to>
      <xdr:col>17</xdr:col>
      <xdr:colOff>467804</xdr:colOff>
      <xdr:row>28</xdr:row>
      <xdr:rowOff>129950</xdr:rowOff>
    </xdr:to>
    <xdr:pic>
      <xdr:nvPicPr>
        <xdr:cNvPr id="8" name="Picture 7">
          <a:extLst>
            <a:ext uri="{FF2B5EF4-FFF2-40B4-BE49-F238E27FC236}">
              <a16:creationId xmlns:a16="http://schemas.microsoft.com/office/drawing/2014/main" id="{96AE6CCF-677E-761D-562B-F6D199574E97}"/>
            </a:ext>
            <a:ext uri="{147F2762-F138-4A5C-976F-8EAC2B608ADB}">
              <a16:predDERef xmlns:a16="http://schemas.microsoft.com/office/drawing/2014/main" pred="{B95539CC-E721-574B-BEFA-86FEC8336D4B}"/>
            </a:ext>
          </a:extLst>
        </xdr:cNvPr>
        <xdr:cNvPicPr>
          <a:picLocks noChangeAspect="1"/>
        </xdr:cNvPicPr>
      </xdr:nvPicPr>
      <xdr:blipFill>
        <a:blip xmlns:r="http://schemas.openxmlformats.org/officeDocument/2006/relationships" r:embed="rId8"/>
        <a:stretch>
          <a:fillRect/>
        </a:stretch>
      </xdr:blipFill>
      <xdr:spPr>
        <a:xfrm>
          <a:off x="7481757" y="3392333"/>
          <a:ext cx="7073522" cy="22716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35B5BC6D-2C7A-B444-82D5-CAFE154624B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44E22021-B546-5947-90DF-78956B3EFFD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E949B88-4AAD-F044-A8EA-70B8B7C4674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11</xdr:col>
      <xdr:colOff>685800</xdr:colOff>
      <xdr:row>27</xdr:row>
      <xdr:rowOff>38100</xdr:rowOff>
    </xdr:from>
    <xdr:to>
      <xdr:col>12</xdr:col>
      <xdr:colOff>482600</xdr:colOff>
      <xdr:row>30</xdr:row>
      <xdr:rowOff>50800</xdr:rowOff>
    </xdr:to>
    <xdr:pic>
      <xdr:nvPicPr>
        <xdr:cNvPr id="6" name="Picture 5">
          <a:extLst>
            <a:ext uri="{FF2B5EF4-FFF2-40B4-BE49-F238E27FC236}">
              <a16:creationId xmlns:a16="http://schemas.microsoft.com/office/drawing/2014/main" id="{DE483218-5107-823E-FF69-2F6456CF171D}"/>
            </a:ext>
          </a:extLst>
        </xdr:cNvPr>
        <xdr:cNvPicPr>
          <a:picLocks noChangeAspect="1"/>
        </xdr:cNvPicPr>
      </xdr:nvPicPr>
      <xdr:blipFill>
        <a:blip xmlns:r="http://schemas.openxmlformats.org/officeDocument/2006/relationships" r:embed="rId8"/>
        <a:stretch>
          <a:fillRect/>
        </a:stretch>
      </xdr:blipFill>
      <xdr:spPr>
        <a:xfrm>
          <a:off x="9766300" y="4749800"/>
          <a:ext cx="622300" cy="622300"/>
        </a:xfrm>
        <a:prstGeom prst="rect">
          <a:avLst/>
        </a:prstGeom>
      </xdr:spPr>
    </xdr:pic>
    <xdr:clientData/>
  </xdr:twoCellAnchor>
  <xdr:twoCellAnchor editAs="oneCell">
    <xdr:from>
      <xdr:col>11</xdr:col>
      <xdr:colOff>685800</xdr:colOff>
      <xdr:row>30</xdr:row>
      <xdr:rowOff>165100</xdr:rowOff>
    </xdr:from>
    <xdr:to>
      <xdr:col>12</xdr:col>
      <xdr:colOff>482600</xdr:colOff>
      <xdr:row>33</xdr:row>
      <xdr:rowOff>177800</xdr:rowOff>
    </xdr:to>
    <xdr:pic>
      <xdr:nvPicPr>
        <xdr:cNvPr id="7" name="Picture 6">
          <a:extLst>
            <a:ext uri="{FF2B5EF4-FFF2-40B4-BE49-F238E27FC236}">
              <a16:creationId xmlns:a16="http://schemas.microsoft.com/office/drawing/2014/main" id="{815BC388-9FF4-70D8-460F-26A48BF2855B}"/>
            </a:ext>
          </a:extLst>
        </xdr:cNvPr>
        <xdr:cNvPicPr>
          <a:picLocks noChangeAspect="1"/>
        </xdr:cNvPicPr>
      </xdr:nvPicPr>
      <xdr:blipFill>
        <a:blip xmlns:r="http://schemas.openxmlformats.org/officeDocument/2006/relationships" r:embed="rId9"/>
        <a:stretch>
          <a:fillRect/>
        </a:stretch>
      </xdr:blipFill>
      <xdr:spPr>
        <a:xfrm>
          <a:off x="9766300" y="5486400"/>
          <a:ext cx="622300" cy="622300"/>
        </a:xfrm>
        <a:prstGeom prst="rect">
          <a:avLst/>
        </a:prstGeom>
      </xdr:spPr>
    </xdr:pic>
    <xdr:clientData/>
  </xdr:twoCellAnchor>
  <xdr:twoCellAnchor editAs="oneCell">
    <xdr:from>
      <xdr:col>11</xdr:col>
      <xdr:colOff>368301</xdr:colOff>
      <xdr:row>39</xdr:row>
      <xdr:rowOff>152162</xdr:rowOff>
    </xdr:from>
    <xdr:to>
      <xdr:col>13</xdr:col>
      <xdr:colOff>136526</xdr:colOff>
      <xdr:row>46</xdr:row>
      <xdr:rowOff>171449</xdr:rowOff>
    </xdr:to>
    <xdr:pic>
      <xdr:nvPicPr>
        <xdr:cNvPr id="5" name="Picture 9">
          <a:extLst>
            <a:ext uri="{FF2B5EF4-FFF2-40B4-BE49-F238E27FC236}">
              <a16:creationId xmlns:a16="http://schemas.microsoft.com/office/drawing/2014/main" id="{85840172-07B5-BC06-029E-73E216376166}"/>
            </a:ext>
          </a:extLst>
        </xdr:cNvPr>
        <xdr:cNvPicPr>
          <a:picLocks noChangeAspect="1"/>
        </xdr:cNvPicPr>
      </xdr:nvPicPr>
      <xdr:blipFill>
        <a:blip xmlns:r="http://schemas.openxmlformats.org/officeDocument/2006/relationships" r:embed="rId10"/>
        <a:stretch>
          <a:fillRect/>
        </a:stretch>
      </xdr:blipFill>
      <xdr:spPr>
        <a:xfrm>
          <a:off x="9483726" y="8219837"/>
          <a:ext cx="1425575" cy="1419462"/>
        </a:xfrm>
        <a:prstGeom prst="rect">
          <a:avLst/>
        </a:prstGeom>
      </xdr:spPr>
    </xdr:pic>
    <xdr:clientData/>
  </xdr:twoCellAnchor>
  <xdr:twoCellAnchor editAs="oneCell">
    <xdr:from>
      <xdr:col>11</xdr:col>
      <xdr:colOff>800101</xdr:colOff>
      <xdr:row>50</xdr:row>
      <xdr:rowOff>190500</xdr:rowOff>
    </xdr:from>
    <xdr:to>
      <xdr:col>14</xdr:col>
      <xdr:colOff>649367</xdr:colOff>
      <xdr:row>56</xdr:row>
      <xdr:rowOff>6112</xdr:rowOff>
    </xdr:to>
    <xdr:pic>
      <xdr:nvPicPr>
        <xdr:cNvPr id="12" name="Picture 11">
          <a:extLst>
            <a:ext uri="{FF2B5EF4-FFF2-40B4-BE49-F238E27FC236}">
              <a16:creationId xmlns:a16="http://schemas.microsoft.com/office/drawing/2014/main" id="{E292FA1F-43FA-FE59-0B33-CEC48694DA9D}"/>
            </a:ext>
          </a:extLst>
        </xdr:cNvPr>
        <xdr:cNvPicPr>
          <a:picLocks noChangeAspect="1"/>
        </xdr:cNvPicPr>
      </xdr:nvPicPr>
      <xdr:blipFill>
        <a:blip xmlns:r="http://schemas.openxmlformats.org/officeDocument/2006/relationships" r:embed="rId11"/>
        <a:stretch>
          <a:fillRect/>
        </a:stretch>
      </xdr:blipFill>
      <xdr:spPr>
        <a:xfrm>
          <a:off x="9880601" y="10718800"/>
          <a:ext cx="2325766" cy="1034812"/>
        </a:xfrm>
        <a:prstGeom prst="rect">
          <a:avLst/>
        </a:prstGeom>
      </xdr:spPr>
    </xdr:pic>
    <xdr:clientData/>
  </xdr:twoCellAnchor>
  <xdr:twoCellAnchor editAs="oneCell">
    <xdr:from>
      <xdr:col>11</xdr:col>
      <xdr:colOff>398464</xdr:colOff>
      <xdr:row>64</xdr:row>
      <xdr:rowOff>7302</xdr:rowOff>
    </xdr:from>
    <xdr:to>
      <xdr:col>12</xdr:col>
      <xdr:colOff>276226</xdr:colOff>
      <xdr:row>67</xdr:row>
      <xdr:rowOff>91440</xdr:rowOff>
    </xdr:to>
    <xdr:pic>
      <xdr:nvPicPr>
        <xdr:cNvPr id="19" name="Picture 13">
          <a:extLst>
            <a:ext uri="{FF2B5EF4-FFF2-40B4-BE49-F238E27FC236}">
              <a16:creationId xmlns:a16="http://schemas.microsoft.com/office/drawing/2014/main" id="{04F09901-0F46-FD4F-AE0A-04E25DC4EFA9}"/>
            </a:ext>
          </a:extLst>
        </xdr:cNvPr>
        <xdr:cNvPicPr>
          <a:picLocks noChangeAspect="1"/>
        </xdr:cNvPicPr>
      </xdr:nvPicPr>
      <xdr:blipFill>
        <a:blip xmlns:r="http://schemas.openxmlformats.org/officeDocument/2006/relationships" r:embed="rId12"/>
        <a:stretch>
          <a:fillRect/>
        </a:stretch>
      </xdr:blipFill>
      <xdr:spPr>
        <a:xfrm>
          <a:off x="9566277" y="12985115"/>
          <a:ext cx="706437" cy="684213"/>
        </a:xfrm>
        <a:prstGeom prst="rect">
          <a:avLst/>
        </a:prstGeom>
      </xdr:spPr>
    </xdr:pic>
    <xdr:clientData/>
  </xdr:twoCellAnchor>
  <xdr:twoCellAnchor editAs="oneCell">
    <xdr:from>
      <xdr:col>10</xdr:col>
      <xdr:colOff>800497</xdr:colOff>
      <xdr:row>78</xdr:row>
      <xdr:rowOff>156092</xdr:rowOff>
    </xdr:from>
    <xdr:to>
      <xdr:col>12</xdr:col>
      <xdr:colOff>822721</xdr:colOff>
      <xdr:row>86</xdr:row>
      <xdr:rowOff>196214</xdr:rowOff>
    </xdr:to>
    <xdr:pic>
      <xdr:nvPicPr>
        <xdr:cNvPr id="11" name="Picture 14">
          <a:extLst>
            <a:ext uri="{FF2B5EF4-FFF2-40B4-BE49-F238E27FC236}">
              <a16:creationId xmlns:a16="http://schemas.microsoft.com/office/drawing/2014/main" id="{ED055FD1-C8B5-0B3B-AEE4-73D4E44AA586}"/>
            </a:ext>
          </a:extLst>
        </xdr:cNvPr>
        <xdr:cNvPicPr>
          <a:picLocks noChangeAspect="1"/>
        </xdr:cNvPicPr>
      </xdr:nvPicPr>
      <xdr:blipFill>
        <a:blip xmlns:r="http://schemas.openxmlformats.org/officeDocument/2006/relationships" r:embed="rId13"/>
        <a:stretch>
          <a:fillRect/>
        </a:stretch>
      </xdr:blipFill>
      <xdr:spPr>
        <a:xfrm>
          <a:off x="9134872" y="15912030"/>
          <a:ext cx="1679574" cy="1640322"/>
        </a:xfrm>
        <a:prstGeom prst="rect">
          <a:avLst/>
        </a:prstGeom>
      </xdr:spPr>
    </xdr:pic>
    <xdr:clientData/>
  </xdr:twoCellAnchor>
  <xdr:twoCellAnchor editAs="oneCell">
    <xdr:from>
      <xdr:col>11</xdr:col>
      <xdr:colOff>466328</xdr:colOff>
      <xdr:row>98</xdr:row>
      <xdr:rowOff>96044</xdr:rowOff>
    </xdr:from>
    <xdr:to>
      <xdr:col>12</xdr:col>
      <xdr:colOff>344090</xdr:colOff>
      <xdr:row>101</xdr:row>
      <xdr:rowOff>180181</xdr:rowOff>
    </xdr:to>
    <xdr:pic>
      <xdr:nvPicPr>
        <xdr:cNvPr id="13" name="Picture 16">
          <a:extLst>
            <a:ext uri="{FF2B5EF4-FFF2-40B4-BE49-F238E27FC236}">
              <a16:creationId xmlns:a16="http://schemas.microsoft.com/office/drawing/2014/main" id="{7A20B8FD-7A26-6EBC-7A8E-CA0E91EF250B}"/>
            </a:ext>
          </a:extLst>
        </xdr:cNvPr>
        <xdr:cNvPicPr>
          <a:picLocks noChangeAspect="1"/>
        </xdr:cNvPicPr>
      </xdr:nvPicPr>
      <xdr:blipFill>
        <a:blip xmlns:r="http://schemas.openxmlformats.org/officeDocument/2006/relationships" r:embed="rId14"/>
        <a:stretch>
          <a:fillRect/>
        </a:stretch>
      </xdr:blipFill>
      <xdr:spPr>
        <a:xfrm>
          <a:off x="9634141" y="19820732"/>
          <a:ext cx="706437" cy="684212"/>
        </a:xfrm>
        <a:prstGeom prst="rect">
          <a:avLst/>
        </a:prstGeom>
      </xdr:spPr>
    </xdr:pic>
    <xdr:clientData/>
  </xdr:twoCellAnchor>
  <xdr:twoCellAnchor editAs="oneCell">
    <xdr:from>
      <xdr:col>11</xdr:col>
      <xdr:colOff>205185</xdr:colOff>
      <xdr:row>107</xdr:row>
      <xdr:rowOff>12700</xdr:rowOff>
    </xdr:from>
    <xdr:to>
      <xdr:col>12</xdr:col>
      <xdr:colOff>565547</xdr:colOff>
      <xdr:row>112</xdr:row>
      <xdr:rowOff>169862</xdr:rowOff>
    </xdr:to>
    <xdr:pic>
      <xdr:nvPicPr>
        <xdr:cNvPr id="16" name="Picture 17">
          <a:extLst>
            <a:ext uri="{FF2B5EF4-FFF2-40B4-BE49-F238E27FC236}">
              <a16:creationId xmlns:a16="http://schemas.microsoft.com/office/drawing/2014/main" id="{CEA91C35-25F4-795D-5D88-76D0E9460821}"/>
            </a:ext>
          </a:extLst>
        </xdr:cNvPr>
        <xdr:cNvPicPr>
          <a:picLocks noChangeAspect="1"/>
        </xdr:cNvPicPr>
      </xdr:nvPicPr>
      <xdr:blipFill>
        <a:blip xmlns:r="http://schemas.openxmlformats.org/officeDocument/2006/relationships" r:embed="rId15"/>
        <a:stretch>
          <a:fillRect/>
        </a:stretch>
      </xdr:blipFill>
      <xdr:spPr>
        <a:xfrm>
          <a:off x="9372998" y="21523325"/>
          <a:ext cx="1189037" cy="115728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85FAA44B-E8FC-9B40-A125-05BFFAE357C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9F7EB42-5769-E04B-B154-E92FC0B717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EE830418-3AB4-074C-8F03-993C97C0829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177800</xdr:rowOff>
    </xdr:from>
    <xdr:to>
      <xdr:col>9</xdr:col>
      <xdr:colOff>355600</xdr:colOff>
      <xdr:row>7</xdr:row>
      <xdr:rowOff>38100</xdr:rowOff>
    </xdr:to>
    <xdr:pic>
      <xdr:nvPicPr>
        <xdr:cNvPr id="5" name="Picture 4">
          <a:extLst>
            <a:ext uri="{FF2B5EF4-FFF2-40B4-BE49-F238E27FC236}">
              <a16:creationId xmlns:a16="http://schemas.microsoft.com/office/drawing/2014/main" id="{701506C0-8188-5C49-892D-1ADBDE391266}"/>
            </a:ext>
          </a:extLst>
        </xdr:cNvPr>
        <xdr:cNvPicPr>
          <a:picLocks noChangeAspect="1"/>
        </xdr:cNvPicPr>
      </xdr:nvPicPr>
      <xdr:blipFill rotWithShape="1">
        <a:blip xmlns:r="http://schemas.openxmlformats.org/officeDocument/2006/relationships" r:embed="rId1"/>
        <a:srcRect t="43056" b="44192"/>
        <a:stretch/>
      </xdr:blipFill>
      <xdr:spPr>
        <a:xfrm>
          <a:off x="12700" y="177800"/>
          <a:ext cx="7772400" cy="1282700"/>
        </a:xfrm>
        <a:prstGeom prst="rect">
          <a:avLst/>
        </a:prstGeom>
      </xdr:spPr>
    </xdr:pic>
    <xdr:clientData/>
  </xdr:twoCellAnchor>
  <xdr:twoCellAnchor editAs="oneCell">
    <xdr:from>
      <xdr:col>18</xdr:col>
      <xdr:colOff>152400</xdr:colOff>
      <xdr:row>0</xdr:row>
      <xdr:rowOff>12700</xdr:rowOff>
    </xdr:from>
    <xdr:to>
      <xdr:col>18</xdr:col>
      <xdr:colOff>723900</xdr:colOff>
      <xdr:row>2</xdr:row>
      <xdr:rowOff>177800</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1D9BA63C-3266-DF42-9116-F348BCA9AFE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12700"/>
          <a:ext cx="571500" cy="571500"/>
        </a:xfrm>
        <a:prstGeom prst="rect">
          <a:avLst/>
        </a:prstGeom>
      </xdr:spPr>
    </xdr:pic>
    <xdr:clientData/>
  </xdr:twoCellAnchor>
  <xdr:twoCellAnchor editAs="oneCell">
    <xdr:from>
      <xdr:col>17</xdr:col>
      <xdr:colOff>215900</xdr:colOff>
      <xdr:row>0</xdr:row>
      <xdr:rowOff>88900</xdr:rowOff>
    </xdr:from>
    <xdr:to>
      <xdr:col>17</xdr:col>
      <xdr:colOff>736600</xdr:colOff>
      <xdr:row>3</xdr:row>
      <xdr:rowOff>0</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0EB91325-BDFA-9748-A1A1-05B7496A31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49400" y="88900"/>
          <a:ext cx="520700" cy="520700"/>
        </a:xfrm>
        <a:prstGeom prst="rect">
          <a:avLst/>
        </a:prstGeom>
      </xdr:spPr>
    </xdr:pic>
    <xdr:clientData/>
  </xdr:twoCellAnchor>
  <xdr:twoCellAnchor>
    <xdr:from>
      <xdr:col>14</xdr:col>
      <xdr:colOff>50800</xdr:colOff>
      <xdr:row>35</xdr:row>
      <xdr:rowOff>187268</xdr:rowOff>
    </xdr:from>
    <xdr:to>
      <xdr:col>16</xdr:col>
      <xdr:colOff>723900</xdr:colOff>
      <xdr:row>39</xdr:row>
      <xdr:rowOff>114300</xdr:rowOff>
    </xdr:to>
    <xdr:grpSp>
      <xdr:nvGrpSpPr>
        <xdr:cNvPr id="8" name="Group 7">
          <a:extLst>
            <a:ext uri="{FF2B5EF4-FFF2-40B4-BE49-F238E27FC236}">
              <a16:creationId xmlns:a16="http://schemas.microsoft.com/office/drawing/2014/main" id="{F6BCF9C6-A0D0-B86D-0F1E-04C7CEB863B7}"/>
            </a:ext>
          </a:extLst>
        </xdr:cNvPr>
        <xdr:cNvGrpSpPr/>
      </xdr:nvGrpSpPr>
      <xdr:grpSpPr>
        <a:xfrm>
          <a:off x="11652250" y="6978593"/>
          <a:ext cx="2330450" cy="727132"/>
          <a:chOff x="10744200" y="7391400"/>
          <a:chExt cx="2553320" cy="812800"/>
        </a:xfrm>
      </xdr:grpSpPr>
      <xdr:pic>
        <xdr:nvPicPr>
          <xdr:cNvPr id="4" name="Picture 3">
            <a:extLst>
              <a:ext uri="{FF2B5EF4-FFF2-40B4-BE49-F238E27FC236}">
                <a16:creationId xmlns:a16="http://schemas.microsoft.com/office/drawing/2014/main" id="{38C27A58-A7BD-DBD2-5190-A71CD6BC7CFF}"/>
              </a:ext>
            </a:extLst>
          </xdr:cNvPr>
          <xdr:cNvPicPr>
            <a:picLocks noChangeAspect="1"/>
          </xdr:cNvPicPr>
        </xdr:nvPicPr>
        <xdr:blipFill>
          <a:blip xmlns:r="http://schemas.openxmlformats.org/officeDocument/2006/relationships" r:embed="rId8"/>
          <a:stretch>
            <a:fillRect/>
          </a:stretch>
        </xdr:blipFill>
        <xdr:spPr>
          <a:xfrm>
            <a:off x="10744200" y="7442200"/>
            <a:ext cx="914400" cy="762000"/>
          </a:xfrm>
          <a:prstGeom prst="rect">
            <a:avLst/>
          </a:prstGeom>
        </xdr:spPr>
      </xdr:pic>
      <xdr:pic>
        <xdr:nvPicPr>
          <xdr:cNvPr id="6" name="Picture 5">
            <a:extLst>
              <a:ext uri="{FF2B5EF4-FFF2-40B4-BE49-F238E27FC236}">
                <a16:creationId xmlns:a16="http://schemas.microsoft.com/office/drawing/2014/main" id="{F2710682-E6B1-070A-8C76-CA118CA3FD0A}"/>
              </a:ext>
            </a:extLst>
          </xdr:cNvPr>
          <xdr:cNvPicPr>
            <a:picLocks noChangeAspect="1"/>
          </xdr:cNvPicPr>
        </xdr:nvPicPr>
        <xdr:blipFill>
          <a:blip xmlns:r="http://schemas.openxmlformats.org/officeDocument/2006/relationships" r:embed="rId9"/>
          <a:stretch>
            <a:fillRect/>
          </a:stretch>
        </xdr:blipFill>
        <xdr:spPr>
          <a:xfrm>
            <a:off x="11620500" y="7429500"/>
            <a:ext cx="797332" cy="749300"/>
          </a:xfrm>
          <a:prstGeom prst="rect">
            <a:avLst/>
          </a:prstGeom>
        </xdr:spPr>
      </xdr:pic>
      <xdr:pic>
        <xdr:nvPicPr>
          <xdr:cNvPr id="7" name="Picture 6">
            <a:extLst>
              <a:ext uri="{FF2B5EF4-FFF2-40B4-BE49-F238E27FC236}">
                <a16:creationId xmlns:a16="http://schemas.microsoft.com/office/drawing/2014/main" id="{BF116E34-B6C6-BAB4-86E8-6D5C696BBE97}"/>
              </a:ext>
            </a:extLst>
          </xdr:cNvPr>
          <xdr:cNvPicPr>
            <a:picLocks noChangeAspect="1"/>
          </xdr:cNvPicPr>
        </xdr:nvPicPr>
        <xdr:blipFill rotWithShape="1">
          <a:blip xmlns:r="http://schemas.openxmlformats.org/officeDocument/2006/relationships" r:embed="rId10"/>
          <a:srcRect l="12813"/>
          <a:stretch/>
        </xdr:blipFill>
        <xdr:spPr>
          <a:xfrm>
            <a:off x="12433300" y="7391400"/>
            <a:ext cx="864220" cy="8128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4</xdr:col>
      <xdr:colOff>292100</xdr:colOff>
      <xdr:row>7</xdr:row>
      <xdr:rowOff>0</xdr:rowOff>
    </xdr:to>
    <xdr:pic>
      <xdr:nvPicPr>
        <xdr:cNvPr id="4" name="Picture 3">
          <a:extLst>
            <a:ext uri="{FF2B5EF4-FFF2-40B4-BE49-F238E27FC236}">
              <a16:creationId xmlns:a16="http://schemas.microsoft.com/office/drawing/2014/main" id="{7BC7055F-AE17-0244-878F-69D0F28132E7}"/>
            </a:ext>
          </a:extLst>
        </xdr:cNvPr>
        <xdr:cNvPicPr>
          <a:picLocks noChangeAspect="1"/>
        </xdr:cNvPicPr>
      </xdr:nvPicPr>
      <xdr:blipFill rotWithShape="1">
        <a:blip xmlns:r="http://schemas.openxmlformats.org/officeDocument/2006/relationships" r:embed="rId1"/>
        <a:srcRect t="43056" b="44192"/>
        <a:stretch/>
      </xdr:blipFill>
      <xdr:spPr>
        <a:xfrm>
          <a:off x="0" y="139700"/>
          <a:ext cx="7772400" cy="1282700"/>
        </a:xfrm>
        <a:prstGeom prst="rect">
          <a:avLst/>
        </a:prstGeom>
      </xdr:spPr>
    </xdr:pic>
    <xdr:clientData/>
  </xdr:twoCellAnchor>
  <xdr:twoCellAnchor editAs="oneCell">
    <xdr:from>
      <xdr:col>14</xdr:col>
      <xdr:colOff>127000</xdr:colOff>
      <xdr:row>0</xdr:row>
      <xdr:rowOff>50800</xdr:rowOff>
    </xdr:from>
    <xdr:to>
      <xdr:col>14</xdr:col>
      <xdr:colOff>698500</xdr:colOff>
      <xdr:row>3</xdr:row>
      <xdr:rowOff>12700</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CE538089-AA8B-CA4E-87FE-64E9D1D8F7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503400" y="50800"/>
          <a:ext cx="571500" cy="571500"/>
        </a:xfrm>
        <a:prstGeom prst="rect">
          <a:avLst/>
        </a:prstGeom>
      </xdr:spPr>
    </xdr:pic>
    <xdr:clientData/>
  </xdr:twoCellAnchor>
  <xdr:twoCellAnchor editAs="oneCell">
    <xdr:from>
      <xdr:col>13</xdr:col>
      <xdr:colOff>241300</xdr:colOff>
      <xdr:row>0</xdr:row>
      <xdr:rowOff>101600</xdr:rowOff>
    </xdr:from>
    <xdr:to>
      <xdr:col>13</xdr:col>
      <xdr:colOff>762000</xdr:colOff>
      <xdr:row>3</xdr:row>
      <xdr:rowOff>12700</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53FDD5CD-A081-DE44-9E82-6D61316F1D3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3792200" y="101600"/>
          <a:ext cx="520700" cy="520700"/>
        </a:xfrm>
        <a:prstGeom prst="rect">
          <a:avLst/>
        </a:prstGeom>
      </xdr:spPr>
    </xdr:pic>
    <xdr:clientData/>
  </xdr:twoCellAnchor>
  <xdr:twoCellAnchor>
    <xdr:from>
      <xdr:col>6</xdr:col>
      <xdr:colOff>927100</xdr:colOff>
      <xdr:row>17</xdr:row>
      <xdr:rowOff>114300</xdr:rowOff>
    </xdr:from>
    <xdr:to>
      <xdr:col>13</xdr:col>
      <xdr:colOff>12700</xdr:colOff>
      <xdr:row>26</xdr:row>
      <xdr:rowOff>101600</xdr:rowOff>
    </xdr:to>
    <xdr:graphicFrame macro="">
      <xdr:nvGraphicFramePr>
        <xdr:cNvPr id="6" name="Gráfico 5">
          <a:extLst>
            <a:ext uri="{FF2B5EF4-FFF2-40B4-BE49-F238E27FC236}">
              <a16:creationId xmlns:a16="http://schemas.microsoft.com/office/drawing/2014/main" id="{F0F252F1-5892-FAB8-1EF1-3F26D58A1B2C}"/>
            </a:ext>
            <a:ext uri="{147F2762-F138-4A5C-976F-8EAC2B608ADB}">
              <a16:predDERef xmlns:a16="http://schemas.microsoft.com/office/drawing/2014/main" pred="{53FDD5CD-A081-DE44-9E82-6D61316F1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698500</xdr:colOff>
      <xdr:row>17</xdr:row>
      <xdr:rowOff>76200</xdr:rowOff>
    </xdr:from>
    <xdr:to>
      <xdr:col>11</xdr:col>
      <xdr:colOff>495300</xdr:colOff>
      <xdr:row>20</xdr:row>
      <xdr:rowOff>76200</xdr:rowOff>
    </xdr:to>
    <xdr:pic>
      <xdr:nvPicPr>
        <xdr:cNvPr id="7" name="Picture 6">
          <a:extLst>
            <a:ext uri="{FF2B5EF4-FFF2-40B4-BE49-F238E27FC236}">
              <a16:creationId xmlns:a16="http://schemas.microsoft.com/office/drawing/2014/main" id="{4F3D8706-C578-7CC5-C29C-31E9206FA225}"/>
            </a:ext>
          </a:extLst>
        </xdr:cNvPr>
        <xdr:cNvPicPr>
          <a:picLocks noChangeAspect="1"/>
        </xdr:cNvPicPr>
      </xdr:nvPicPr>
      <xdr:blipFill>
        <a:blip xmlns:r="http://schemas.openxmlformats.org/officeDocument/2006/relationships" r:embed="rId9"/>
        <a:stretch>
          <a:fillRect/>
        </a:stretch>
      </xdr:blipFill>
      <xdr:spPr>
        <a:xfrm>
          <a:off x="13893800" y="3530600"/>
          <a:ext cx="622300" cy="622300"/>
        </a:xfrm>
        <a:prstGeom prst="rect">
          <a:avLst/>
        </a:prstGeom>
      </xdr:spPr>
    </xdr:pic>
    <xdr:clientData/>
  </xdr:twoCellAnchor>
  <xdr:twoCellAnchor editAs="oneCell">
    <xdr:from>
      <xdr:col>7</xdr:col>
      <xdr:colOff>685800</xdr:colOff>
      <xdr:row>21</xdr:row>
      <xdr:rowOff>254000</xdr:rowOff>
    </xdr:from>
    <xdr:to>
      <xdr:col>8</xdr:col>
      <xdr:colOff>330200</xdr:colOff>
      <xdr:row>23</xdr:row>
      <xdr:rowOff>0</xdr:rowOff>
    </xdr:to>
    <xdr:pic>
      <xdr:nvPicPr>
        <xdr:cNvPr id="8" name="Picture 7">
          <a:extLst>
            <a:ext uri="{FF2B5EF4-FFF2-40B4-BE49-F238E27FC236}">
              <a16:creationId xmlns:a16="http://schemas.microsoft.com/office/drawing/2014/main" id="{7EDAB1DD-F52A-ECDB-DC15-E852396CF239}"/>
            </a:ext>
          </a:extLst>
        </xdr:cNvPr>
        <xdr:cNvPicPr>
          <a:picLocks noChangeAspect="1"/>
        </xdr:cNvPicPr>
      </xdr:nvPicPr>
      <xdr:blipFill>
        <a:blip xmlns:r="http://schemas.openxmlformats.org/officeDocument/2006/relationships" r:embed="rId10"/>
        <a:stretch>
          <a:fillRect/>
        </a:stretch>
      </xdr:blipFill>
      <xdr:spPr>
        <a:xfrm>
          <a:off x="11099800" y="4813300"/>
          <a:ext cx="622300" cy="622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6" name="Picture 5">
          <a:extLst>
            <a:ext uri="{FF2B5EF4-FFF2-40B4-BE49-F238E27FC236}">
              <a16:creationId xmlns:a16="http://schemas.microsoft.com/office/drawing/2014/main" id="{634D2F30-7A76-74CC-AB97-30C40CD968D0}"/>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155755</xdr:colOff>
      <xdr:row>0</xdr:row>
      <xdr:rowOff>143774</xdr:rowOff>
    </xdr:from>
    <xdr:to>
      <xdr:col>18</xdr:col>
      <xdr:colOff>727255</xdr:colOff>
      <xdr:row>3</xdr:row>
      <xdr:rowOff>104236</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AC201321-76A7-2F41-830B-1270EF5D4E3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36321" y="143774"/>
          <a:ext cx="571500" cy="571500"/>
        </a:xfrm>
        <a:prstGeom prst="rect">
          <a:avLst/>
        </a:prstGeom>
      </xdr:spPr>
    </xdr:pic>
    <xdr:clientData/>
  </xdr:twoCellAnchor>
  <xdr:twoCellAnchor editAs="oneCell">
    <xdr:from>
      <xdr:col>17</xdr:col>
      <xdr:colOff>299528</xdr:colOff>
      <xdr:row>1</xdr:row>
      <xdr:rowOff>35944</xdr:rowOff>
    </xdr:from>
    <xdr:to>
      <xdr:col>17</xdr:col>
      <xdr:colOff>820228</xdr:colOff>
      <xdr:row>3</xdr:row>
      <xdr:rowOff>149285</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B7289E52-DA62-3F40-96D1-406514E353A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53396" y="239623"/>
          <a:ext cx="520700" cy="520700"/>
        </a:xfrm>
        <a:prstGeom prst="rect">
          <a:avLst/>
        </a:prstGeom>
      </xdr:spPr>
    </xdr:pic>
    <xdr:clientData/>
  </xdr:twoCellAnchor>
  <xdr:twoCellAnchor>
    <xdr:from>
      <xdr:col>2</xdr:col>
      <xdr:colOff>479245</xdr:colOff>
      <xdr:row>29</xdr:row>
      <xdr:rowOff>201648</xdr:rowOff>
    </xdr:from>
    <xdr:to>
      <xdr:col>17</xdr:col>
      <xdr:colOff>203679</xdr:colOff>
      <xdr:row>45</xdr:row>
      <xdr:rowOff>139700</xdr:rowOff>
    </xdr:to>
    <xdr:sp macro="" textlink="">
      <xdr:nvSpPr>
        <xdr:cNvPr id="104" name="TextBox 3">
          <a:extLst>
            <a:ext uri="{FF2B5EF4-FFF2-40B4-BE49-F238E27FC236}">
              <a16:creationId xmlns:a16="http://schemas.microsoft.com/office/drawing/2014/main" id="{3B52C235-A75C-3F8F-0230-1247954121D3}"/>
            </a:ext>
          </a:extLst>
        </xdr:cNvPr>
        <xdr:cNvSpPr txBox="1"/>
      </xdr:nvSpPr>
      <xdr:spPr>
        <a:xfrm>
          <a:off x="2130245" y="6132548"/>
          <a:ext cx="12106934" cy="2986052"/>
        </a:xfrm>
        <a:prstGeom prst="rect">
          <a:avLst/>
        </a:prstGeom>
        <a:solidFill>
          <a:srgbClr val="0B6520">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Arial" panose="020B0604020202020204" pitchFamily="34" charset="0"/>
              <a:cs typeface="Arial" panose="020B0604020202020204" pitchFamily="34" charset="0"/>
            </a:rPr>
            <a:t>1. Comitê de Estratégia e Transformação (CEST)</a:t>
          </a:r>
        </a:p>
        <a:p>
          <a:r>
            <a:rPr lang="en-US" sz="1300">
              <a:latin typeface="Arial" panose="020B0604020202020204" pitchFamily="34" charset="0"/>
              <a:cs typeface="Arial" panose="020B0604020202020204" pitchFamily="34" charset="0"/>
            </a:rPr>
            <a:t>Propõe o plano estratégico, o plano de negócios e diretrizes relacionadas à estratégia corporativa. Além disso, avalia oportunidades de negócios envolvendo ativos da Companhia ou de suas controladas, bem como oportunidades de investimento e aquisição de ativos no mercado.</a:t>
          </a:r>
        </a:p>
        <a:p>
          <a:r>
            <a:rPr lang="en-US" sz="1300" b="1">
              <a:latin typeface="Arial" panose="020B0604020202020204" pitchFamily="34" charset="0"/>
              <a:cs typeface="Arial" panose="020B0604020202020204" pitchFamily="34" charset="0"/>
            </a:rPr>
            <a:t>Coordenadora: </a:t>
          </a:r>
          <a:r>
            <a:rPr lang="en-US" sz="1300">
              <a:latin typeface="Arial" panose="020B0604020202020204" pitchFamily="34" charset="0"/>
              <a:cs typeface="Arial" panose="020B0604020202020204" pitchFamily="34" charset="0"/>
            </a:rPr>
            <a:t>Andiara Petterle</a:t>
          </a:r>
        </a:p>
        <a:p>
          <a:endParaRPr lang="en-US" sz="1300">
            <a:latin typeface="Arial" panose="020B0604020202020204" pitchFamily="34" charset="0"/>
            <a:cs typeface="Arial" panose="020B0604020202020204" pitchFamily="34" charset="0"/>
          </a:endParaRPr>
        </a:p>
        <a:p>
          <a:r>
            <a:rPr lang="en-US" sz="1300" b="1">
              <a:latin typeface="Arial" panose="020B0604020202020204" pitchFamily="34" charset="0"/>
              <a:cs typeface="Arial" panose="020B0604020202020204" pitchFamily="34" charset="0"/>
            </a:rPr>
            <a:t>2. Comitê de Finanças, Auditoria, Risco e Compliance (CFIN)</a:t>
          </a:r>
        </a:p>
        <a:p>
          <a:r>
            <a:rPr lang="en-US" sz="1300">
              <a:latin typeface="Arial" panose="020B0604020202020204" pitchFamily="34" charset="0"/>
              <a:cs typeface="Arial" panose="020B0604020202020204" pitchFamily="34" charset="0"/>
            </a:rPr>
            <a:t>Recomenda ao Conselho temas relacionados a ética e integridade, orçamento, gestão de riscos, estratégias financeiras e decisões que possam ter impacto significativo na gestão e na eficiência financeira da Companhia.</a:t>
          </a:r>
        </a:p>
        <a:p>
          <a:r>
            <a:rPr lang="en-US" sz="1300" b="1">
              <a:latin typeface="Arial" panose="020B0604020202020204" pitchFamily="34" charset="0"/>
              <a:cs typeface="Arial" panose="020B0604020202020204" pitchFamily="34" charset="0"/>
            </a:rPr>
            <a:t>Coordenador: </a:t>
          </a:r>
          <a:r>
            <a:rPr lang="en-US" sz="1300">
              <a:latin typeface="Arial" panose="020B0604020202020204" pitchFamily="34" charset="0"/>
              <a:cs typeface="Arial" panose="020B0604020202020204" pitchFamily="34" charset="0"/>
            </a:rPr>
            <a:t>Thibaud Lecuyer</a:t>
          </a:r>
        </a:p>
        <a:p>
          <a:endParaRPr lang="en-US" sz="1300">
            <a:latin typeface="Arial" panose="020B0604020202020204" pitchFamily="34" charset="0"/>
            <a:cs typeface="Arial" panose="020B0604020202020204" pitchFamily="34" charset="0"/>
          </a:endParaRPr>
        </a:p>
        <a:p>
          <a:r>
            <a:rPr lang="en-US" sz="1300" b="1">
              <a:latin typeface="Arial" panose="020B0604020202020204" pitchFamily="34" charset="0"/>
              <a:cs typeface="Arial" panose="020B0604020202020204" pitchFamily="34" charset="0"/>
            </a:rPr>
            <a:t>3. Comitê de Pessoas, Governança e Sustentabilidade (CPES) </a:t>
          </a:r>
        </a:p>
        <a:p>
          <a:r>
            <a:rPr lang="en-US" sz="1300">
              <a:latin typeface="Arial" panose="020B0604020202020204" pitchFamily="34" charset="0"/>
              <a:cs typeface="Arial" panose="020B0604020202020204" pitchFamily="34" charset="0"/>
            </a:rPr>
            <a:t>É responsável por recomendar políticas de desenvolvimento de pessoas, diversidade, recrutamento e seleção, treinamento, remuneração, sucessão, incentivos e benefícios, retenção de talentos e avaliações de desempenho. Também zela para que a Companhia mantenha </a:t>
          </a:r>
          <a:r>
            <a:rPr lang="en-US" sz="1300" strike="noStrike">
              <a:solidFill>
                <a:schemeClr val="tx1"/>
              </a:solidFill>
              <a:latin typeface="Arial" panose="020B0604020202020204" pitchFamily="34" charset="0"/>
              <a:cs typeface="Arial" panose="020B0604020202020204" pitchFamily="34" charset="0"/>
            </a:rPr>
            <a:t>o </a:t>
          </a:r>
          <a:r>
            <a:rPr lang="en-US" sz="1300" strike="noStrike" baseline="0">
              <a:solidFill>
                <a:schemeClr val="tx1"/>
              </a:solidFill>
              <a:latin typeface="Arial" panose="020B0604020202020204" pitchFamily="34" charset="0"/>
              <a:cs typeface="Arial" panose="020B0604020202020204" pitchFamily="34" charset="0"/>
            </a:rPr>
            <a:t>compromisso </a:t>
          </a:r>
          <a:r>
            <a:rPr lang="en-US" sz="1300">
              <a:latin typeface="Arial" panose="020B0604020202020204" pitchFamily="34" charset="0"/>
              <a:cs typeface="Arial" panose="020B0604020202020204" pitchFamily="34" charset="0"/>
            </a:rPr>
            <a:t>com uma gestão orientada por princípios ESG (Environmental, Social, Governance). </a:t>
          </a:r>
        </a:p>
        <a:p>
          <a:r>
            <a:rPr lang="en-US" sz="1300" b="1">
              <a:latin typeface="Arial" panose="020B0604020202020204" pitchFamily="34" charset="0"/>
              <a:cs typeface="Arial" panose="020B0604020202020204" pitchFamily="34" charset="0"/>
            </a:rPr>
            <a:t>Coordenador</a:t>
          </a:r>
          <a:r>
            <a:rPr lang="en-US" sz="1300">
              <a:latin typeface="Arial" panose="020B0604020202020204" pitchFamily="34" charset="0"/>
              <a:cs typeface="Arial" panose="020B0604020202020204" pitchFamily="34" charset="0"/>
            </a:rPr>
            <a:t>: Marcio Guedes</a:t>
          </a:r>
        </a:p>
        <a:p>
          <a:endParaRPr lang="en-US" sz="1100"/>
        </a:p>
      </xdr:txBody>
    </xdr:sp>
    <xdr:clientData/>
  </xdr:twoCellAnchor>
  <xdr:twoCellAnchor>
    <xdr:from>
      <xdr:col>15</xdr:col>
      <xdr:colOff>497837</xdr:colOff>
      <xdr:row>102</xdr:row>
      <xdr:rowOff>133316</xdr:rowOff>
    </xdr:from>
    <xdr:to>
      <xdr:col>17</xdr:col>
      <xdr:colOff>788720</xdr:colOff>
      <xdr:row>107</xdr:row>
      <xdr:rowOff>55801</xdr:rowOff>
    </xdr:to>
    <xdr:grpSp>
      <xdr:nvGrpSpPr>
        <xdr:cNvPr id="9" name="Group 8">
          <a:extLst>
            <a:ext uri="{FF2B5EF4-FFF2-40B4-BE49-F238E27FC236}">
              <a16:creationId xmlns:a16="http://schemas.microsoft.com/office/drawing/2014/main" id="{6A4BD925-C969-F194-72AC-E1C25AADBA70}"/>
            </a:ext>
          </a:extLst>
        </xdr:cNvPr>
        <xdr:cNvGrpSpPr/>
      </xdr:nvGrpSpPr>
      <xdr:grpSpPr>
        <a:xfrm>
          <a:off x="12927962" y="20135816"/>
          <a:ext cx="1948233" cy="922610"/>
          <a:chOff x="12880337" y="20935916"/>
          <a:chExt cx="1941883" cy="938485"/>
        </a:xfrm>
      </xdr:grpSpPr>
      <xdr:pic>
        <xdr:nvPicPr>
          <xdr:cNvPr id="5" name="Picture 4">
            <a:extLst>
              <a:ext uri="{FF2B5EF4-FFF2-40B4-BE49-F238E27FC236}">
                <a16:creationId xmlns:a16="http://schemas.microsoft.com/office/drawing/2014/main" id="{BE0F3FFD-CA64-CB7D-44FC-5EDD69367904}"/>
              </a:ext>
            </a:extLst>
          </xdr:cNvPr>
          <xdr:cNvPicPr>
            <a:picLocks noChangeAspect="1"/>
          </xdr:cNvPicPr>
        </xdr:nvPicPr>
        <xdr:blipFill>
          <a:blip xmlns:r="http://schemas.openxmlformats.org/officeDocument/2006/relationships" r:embed="rId8"/>
          <a:stretch>
            <a:fillRect/>
          </a:stretch>
        </xdr:blipFill>
        <xdr:spPr>
          <a:xfrm>
            <a:off x="12880337" y="20936240"/>
            <a:ext cx="934558" cy="938161"/>
          </a:xfrm>
          <a:prstGeom prst="rect">
            <a:avLst/>
          </a:prstGeom>
        </xdr:spPr>
      </xdr:pic>
      <xdr:pic>
        <xdr:nvPicPr>
          <xdr:cNvPr id="7" name="Picture 6">
            <a:extLst>
              <a:ext uri="{FF2B5EF4-FFF2-40B4-BE49-F238E27FC236}">
                <a16:creationId xmlns:a16="http://schemas.microsoft.com/office/drawing/2014/main" id="{9BEF9999-2C74-9A81-2764-52370A762A1A}"/>
              </a:ext>
            </a:extLst>
          </xdr:cNvPr>
          <xdr:cNvPicPr>
            <a:picLocks noChangeAspect="1"/>
          </xdr:cNvPicPr>
        </xdr:nvPicPr>
        <xdr:blipFill>
          <a:blip xmlns:r="http://schemas.openxmlformats.org/officeDocument/2006/relationships" r:embed="rId9"/>
          <a:stretch>
            <a:fillRect/>
          </a:stretch>
        </xdr:blipFill>
        <xdr:spPr>
          <a:xfrm>
            <a:off x="13890203" y="20935916"/>
            <a:ext cx="932017" cy="938161"/>
          </a:xfrm>
          <a:prstGeom prst="rect">
            <a:avLst/>
          </a:prstGeom>
        </xdr:spPr>
      </xdr:pic>
    </xdr:grpSp>
    <xdr:clientData/>
  </xdr:twoCellAnchor>
  <xdr:twoCellAnchor editAs="oneCell">
    <xdr:from>
      <xdr:col>3</xdr:col>
      <xdr:colOff>622300</xdr:colOff>
      <xdr:row>55</xdr:row>
      <xdr:rowOff>56021</xdr:rowOff>
    </xdr:from>
    <xdr:to>
      <xdr:col>16</xdr:col>
      <xdr:colOff>139700</xdr:colOff>
      <xdr:row>81</xdr:row>
      <xdr:rowOff>165100</xdr:rowOff>
    </xdr:to>
    <xdr:pic>
      <xdr:nvPicPr>
        <xdr:cNvPr id="8" name="Picture 7">
          <a:extLst>
            <a:ext uri="{FF2B5EF4-FFF2-40B4-BE49-F238E27FC236}">
              <a16:creationId xmlns:a16="http://schemas.microsoft.com/office/drawing/2014/main" id="{3D62F10C-7D7A-EBEA-7845-3876D03194A5}"/>
            </a:ext>
          </a:extLst>
        </xdr:cNvPr>
        <xdr:cNvPicPr>
          <a:picLocks noChangeAspect="1"/>
        </xdr:cNvPicPr>
      </xdr:nvPicPr>
      <xdr:blipFill>
        <a:blip xmlns:r="http://schemas.openxmlformats.org/officeDocument/2006/relationships" r:embed="rId10"/>
        <a:stretch>
          <a:fillRect/>
        </a:stretch>
      </xdr:blipFill>
      <xdr:spPr>
        <a:xfrm>
          <a:off x="3098800" y="11270121"/>
          <a:ext cx="10248900" cy="5392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5B4AE9E-E407-B147-B908-0D85DB9C4CBC}"/>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0</xdr:rowOff>
    </xdr:from>
    <xdr:to>
      <xdr:col>18</xdr:col>
      <xdr:colOff>685800</xdr:colOff>
      <xdr:row>2</xdr:row>
      <xdr:rowOff>165100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DF38967-82F6-7543-B104-2639A76CD1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0"/>
          <a:ext cx="571500" cy="571500"/>
        </a:xfrm>
        <a:prstGeom prst="rect">
          <a:avLst/>
        </a:prstGeom>
      </xdr:spPr>
    </xdr:pic>
    <xdr:clientData/>
  </xdr:twoCellAnchor>
  <xdr:twoCellAnchor editAs="oneCell">
    <xdr:from>
      <xdr:col>17</xdr:col>
      <xdr:colOff>228600</xdr:colOff>
      <xdr:row>0</xdr:row>
      <xdr:rowOff>88900</xdr:rowOff>
    </xdr:from>
    <xdr:to>
      <xdr:col>17</xdr:col>
      <xdr:colOff>749300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8D8282F-C43F-5D4B-B0CA-D2DABFDE09C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62100" y="88900"/>
          <a:ext cx="520700" cy="520700"/>
        </a:xfrm>
        <a:prstGeom prst="rect">
          <a:avLst/>
        </a:prstGeom>
      </xdr:spPr>
    </xdr:pic>
    <xdr:clientData/>
  </xdr:twoCellAnchor>
  <xdr:twoCellAnchor>
    <xdr:from>
      <xdr:col>2</xdr:col>
      <xdr:colOff>495300</xdr:colOff>
      <xdr:row>29</xdr:row>
      <xdr:rowOff>0</xdr:rowOff>
    </xdr:from>
    <xdr:to>
      <xdr:col>16</xdr:col>
      <xdr:colOff>749300</xdr:colOff>
      <xdr:row>34</xdr:row>
      <xdr:rowOff>63500</xdr:rowOff>
    </xdr:to>
    <xdr:sp macro="" textlink="">
      <xdr:nvSpPr>
        <xdr:cNvPr id="6" name="TextBox 5">
          <a:extLst>
            <a:ext uri="{FF2B5EF4-FFF2-40B4-BE49-F238E27FC236}">
              <a16:creationId xmlns:a16="http://schemas.microsoft.com/office/drawing/2014/main" id="{DC10E35F-11CC-11F2-33E1-A6A651EDA681}"/>
            </a:ext>
          </a:extLst>
        </xdr:cNvPr>
        <xdr:cNvSpPr txBox="1"/>
      </xdr:nvSpPr>
      <xdr:spPr>
        <a:xfrm>
          <a:off x="2146300" y="5930900"/>
          <a:ext cx="11811000" cy="1079500"/>
        </a:xfrm>
        <a:prstGeom prst="rect">
          <a:avLst/>
        </a:prstGeom>
        <a:solidFill>
          <a:srgbClr val="0B6520">
            <a:alpha val="3518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Arial" panose="020B0604020202020204" pitchFamily="34" charset="0"/>
              <a:cs typeface="Arial" panose="020B0604020202020204" pitchFamily="34" charset="0"/>
            </a:rPr>
            <a:t>Engajamento com stakeholders</a:t>
          </a:r>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O Conselho se engaja diretamente com stakeholders internos e externos como parte do processo de supervisão. Esse engajamento inclui reuniões com parceiros de negócios, clientes, investidores e outros atores relevantes, garantindo que suas perspectivas sejam consideradas na formulação de estratégias e na mitigação de riscos. Os membros do Conselho também recebem relatórios das áreas operacionais, especialmente sobre riscos e oportunidades relacionados a ESG, permitindo um acompanhamento contínuo e transparente.</a:t>
          </a:r>
        </a:p>
      </xdr:txBody>
    </xdr:sp>
    <xdr:clientData/>
  </xdr:twoCellAnchor>
  <xdr:twoCellAnchor editAs="oneCell">
    <xdr:from>
      <xdr:col>14</xdr:col>
      <xdr:colOff>330200</xdr:colOff>
      <xdr:row>51</xdr:row>
      <xdr:rowOff>152399</xdr:rowOff>
    </xdr:from>
    <xdr:to>
      <xdr:col>15</xdr:col>
      <xdr:colOff>647700</xdr:colOff>
      <xdr:row>57</xdr:row>
      <xdr:rowOff>93562</xdr:rowOff>
    </xdr:to>
    <xdr:pic>
      <xdr:nvPicPr>
        <xdr:cNvPr id="5" name="Picture 4">
          <a:extLst>
            <a:ext uri="{FF2B5EF4-FFF2-40B4-BE49-F238E27FC236}">
              <a16:creationId xmlns:a16="http://schemas.microsoft.com/office/drawing/2014/main" id="{B023A3B7-D65C-0442-9ACA-AE07555EFB3C}"/>
            </a:ext>
          </a:extLst>
        </xdr:cNvPr>
        <xdr:cNvPicPr>
          <a:picLocks noChangeAspect="1"/>
        </xdr:cNvPicPr>
      </xdr:nvPicPr>
      <xdr:blipFill>
        <a:blip xmlns:r="http://schemas.openxmlformats.org/officeDocument/2006/relationships" r:embed="rId8"/>
        <a:stretch>
          <a:fillRect/>
        </a:stretch>
      </xdr:blipFill>
      <xdr:spPr>
        <a:xfrm>
          <a:off x="11887200" y="10553699"/>
          <a:ext cx="1143000" cy="11603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89E2587E-6DCD-434E-9413-61C29A9F5C9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0</xdr:row>
      <xdr:rowOff>88900</xdr:rowOff>
    </xdr:from>
    <xdr:to>
      <xdr:col>18</xdr:col>
      <xdr:colOff>711200</xdr:colOff>
      <xdr:row>3</xdr:row>
      <xdr:rowOff>50800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3EBA59A-C977-7C45-93B3-016E3ED8793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88900"/>
          <a:ext cx="571500" cy="571500"/>
        </a:xfrm>
        <a:prstGeom prst="rect">
          <a:avLst/>
        </a:prstGeom>
      </xdr:spPr>
    </xdr:pic>
    <xdr:clientData/>
  </xdr:twoCellAnchor>
  <xdr:twoCellAnchor editAs="oneCell">
    <xdr:from>
      <xdr:col>17</xdr:col>
      <xdr:colOff>304800</xdr:colOff>
      <xdr:row>0</xdr:row>
      <xdr:rowOff>152400</xdr:rowOff>
    </xdr:from>
    <xdr:to>
      <xdr:col>18</xdr:col>
      <xdr:colOff>0</xdr:colOff>
      <xdr:row>3</xdr:row>
      <xdr:rowOff>63500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00BFCB87-FEC1-6144-B437-AE9FBDAB921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52400"/>
          <a:ext cx="520700" cy="520700"/>
        </a:xfrm>
        <a:prstGeom prst="rect">
          <a:avLst/>
        </a:prstGeom>
      </xdr:spPr>
    </xdr:pic>
    <xdr:clientData/>
  </xdr:twoCellAnchor>
  <xdr:twoCellAnchor editAs="oneCell">
    <xdr:from>
      <xdr:col>16</xdr:col>
      <xdr:colOff>762000</xdr:colOff>
      <xdr:row>29</xdr:row>
      <xdr:rowOff>10520</xdr:rowOff>
    </xdr:from>
    <xdr:to>
      <xdr:col>18</xdr:col>
      <xdr:colOff>520700</xdr:colOff>
      <xdr:row>35</xdr:row>
      <xdr:rowOff>190500</xdr:rowOff>
    </xdr:to>
    <xdr:pic>
      <xdr:nvPicPr>
        <xdr:cNvPr id="5" name="Picture 4">
          <a:extLst>
            <a:ext uri="{FF2B5EF4-FFF2-40B4-BE49-F238E27FC236}">
              <a16:creationId xmlns:a16="http://schemas.microsoft.com/office/drawing/2014/main" id="{99D7FFD7-7EC9-92AF-4FB1-E21E6F2EB171}"/>
            </a:ext>
          </a:extLst>
        </xdr:cNvPr>
        <xdr:cNvPicPr>
          <a:picLocks noChangeAspect="1"/>
        </xdr:cNvPicPr>
      </xdr:nvPicPr>
      <xdr:blipFill>
        <a:blip xmlns:r="http://schemas.openxmlformats.org/officeDocument/2006/relationships" r:embed="rId8"/>
        <a:stretch>
          <a:fillRect/>
        </a:stretch>
      </xdr:blipFill>
      <xdr:spPr>
        <a:xfrm>
          <a:off x="13970000" y="5941420"/>
          <a:ext cx="1409700" cy="1399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77A83AAF-93B3-F84B-8BD9-28444A2D052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800975" cy="1260475"/>
        </a:xfrm>
        <a:prstGeom prst="rect">
          <a:avLst/>
        </a:prstGeom>
      </xdr:spPr>
    </xdr:pic>
    <xdr:clientData/>
  </xdr:twoCellAnchor>
  <xdr:twoCellAnchor editAs="oneCell">
    <xdr:from>
      <xdr:col>18</xdr:col>
      <xdr:colOff>88900</xdr:colOff>
      <xdr:row>0</xdr:row>
      <xdr:rowOff>101600</xdr:rowOff>
    </xdr:from>
    <xdr:to>
      <xdr:col>18</xdr:col>
      <xdr:colOff>660400</xdr:colOff>
      <xdr:row>3</xdr:row>
      <xdr:rowOff>63500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84F40D2-F9A9-624E-84E4-849613B1B4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47900" y="101600"/>
          <a:ext cx="571500" cy="571500"/>
        </a:xfrm>
        <a:prstGeom prst="rect">
          <a:avLst/>
        </a:prstGeom>
      </xdr:spPr>
    </xdr:pic>
    <xdr:clientData/>
  </xdr:twoCellAnchor>
  <xdr:twoCellAnchor editAs="oneCell">
    <xdr:from>
      <xdr:col>17</xdr:col>
      <xdr:colOff>304800</xdr:colOff>
      <xdr:row>0</xdr:row>
      <xdr:rowOff>139700</xdr:rowOff>
    </xdr:from>
    <xdr:to>
      <xdr:col>18</xdr:col>
      <xdr:colOff>0</xdr:colOff>
      <xdr:row>3</xdr:row>
      <xdr:rowOff>50800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E994560-DDDC-484E-A118-806FD7C3A00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39700"/>
          <a:ext cx="520700" cy="520700"/>
        </a:xfrm>
        <a:prstGeom prst="rect">
          <a:avLst/>
        </a:prstGeom>
      </xdr:spPr>
    </xdr:pic>
    <xdr:clientData/>
  </xdr:twoCellAnchor>
  <xdr:twoCellAnchor editAs="oneCell">
    <xdr:from>
      <xdr:col>16</xdr:col>
      <xdr:colOff>457200</xdr:colOff>
      <xdr:row>41</xdr:row>
      <xdr:rowOff>63500</xdr:rowOff>
    </xdr:from>
    <xdr:to>
      <xdr:col>18</xdr:col>
      <xdr:colOff>241300</xdr:colOff>
      <xdr:row>48</xdr:row>
      <xdr:rowOff>76200</xdr:rowOff>
    </xdr:to>
    <xdr:pic>
      <xdr:nvPicPr>
        <xdr:cNvPr id="5" name="Picture 4">
          <a:extLst>
            <a:ext uri="{FF2B5EF4-FFF2-40B4-BE49-F238E27FC236}">
              <a16:creationId xmlns:a16="http://schemas.microsoft.com/office/drawing/2014/main" id="{145F07DD-4ABA-64B3-608A-B594DBC57DDF}"/>
            </a:ext>
          </a:extLst>
        </xdr:cNvPr>
        <xdr:cNvPicPr>
          <a:picLocks noChangeAspect="1"/>
        </xdr:cNvPicPr>
      </xdr:nvPicPr>
      <xdr:blipFill>
        <a:blip xmlns:r="http://schemas.openxmlformats.org/officeDocument/2006/relationships" r:embed="rId8"/>
        <a:stretch>
          <a:fillRect/>
        </a:stretch>
      </xdr:blipFill>
      <xdr:spPr>
        <a:xfrm>
          <a:off x="13665200" y="7416800"/>
          <a:ext cx="1435100" cy="1435100"/>
        </a:xfrm>
        <a:prstGeom prst="rect">
          <a:avLst/>
        </a:prstGeom>
      </xdr:spPr>
    </xdr:pic>
    <xdr:clientData/>
  </xdr:twoCellAnchor>
  <xdr:twoCellAnchor editAs="oneCell">
    <xdr:from>
      <xdr:col>14</xdr:col>
      <xdr:colOff>546101</xdr:colOff>
      <xdr:row>14</xdr:row>
      <xdr:rowOff>76200</xdr:rowOff>
    </xdr:from>
    <xdr:to>
      <xdr:col>18</xdr:col>
      <xdr:colOff>208147</xdr:colOff>
      <xdr:row>34</xdr:row>
      <xdr:rowOff>0</xdr:rowOff>
    </xdr:to>
    <xdr:pic>
      <xdr:nvPicPr>
        <xdr:cNvPr id="6" name="Picture 5">
          <a:hlinkClick xmlns:r="http://schemas.openxmlformats.org/officeDocument/2006/relationships" r:id="rId9"/>
          <a:extLst>
            <a:ext uri="{FF2B5EF4-FFF2-40B4-BE49-F238E27FC236}">
              <a16:creationId xmlns:a16="http://schemas.microsoft.com/office/drawing/2014/main" id="{5A694625-9E30-3BFF-FF2B-CE879A8452DE}"/>
            </a:ext>
          </a:extLst>
        </xdr:cNvPr>
        <xdr:cNvPicPr>
          <a:picLocks noChangeAspect="1"/>
        </xdr:cNvPicPr>
      </xdr:nvPicPr>
      <xdr:blipFill>
        <a:blip xmlns:r="http://schemas.openxmlformats.org/officeDocument/2006/relationships" r:embed="rId10"/>
        <a:stretch>
          <a:fillRect/>
        </a:stretch>
      </xdr:blipFill>
      <xdr:spPr>
        <a:xfrm>
          <a:off x="12103101" y="2933700"/>
          <a:ext cx="2964046" cy="4013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rgbClr val="0B6520">
            <a:alpha val="29804"/>
          </a:srgbClr>
        </a:solidFill>
        <a:ln w="9525" cmpd="sng">
          <a:noFill/>
        </a:ln>
      </a:spPr>
      <a:bodyPr vertOverflow="clip" horzOverflow="clip" wrap="square" rtlCol="0" anchor="t"/>
      <a:lstStyle>
        <a:defPPr algn="l">
          <a:defRPr sz="1300" b="1">
            <a:latin typeface="Arial" panose="020B0604020202020204" pitchFamily="34" charset="0"/>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melhoramentos.com.br/complianc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melhoramentos.com.br/complianc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melhoramentos.com.br/wp-content/uploads/2025/01/Codigo_de_Etica_e_Conduta_2024.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melhoramentos.com.br/compliance/"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bin"/><Relationship Id="rId1" Type="http://schemas.openxmlformats.org/officeDocument/2006/relationships/hyperlink" Target="https://www.melhoramentos.com.br/wp-content/uploads/2024/09/Codigo-de-Responsabilidade-Socioambienta-para-Fornecedores.pdf"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B307-99BF-1346-BAFD-9C98815AE0F7}">
  <sheetPr codeName="Planilha1"/>
  <dimension ref="A1"/>
  <sheetViews>
    <sheetView showGridLines="0" showRowColHeaders="0" tabSelected="1" zoomScale="70" zoomScaleNormal="70" workbookViewId="0">
      <extLst>
        <ext xmlns:xlsdti="http://schemas.microsoft.com/office/spreadsheetml/2023/showDataTypeIcons" uri="{77bfe23e-c014-4d31-8a63-9c772dbf06b6}">
          <xlsdti:showDataTypeIcons visible="0"/>
        </ext>
      </extLst>
    </sheetView>
  </sheetViews>
  <sheetFormatPr defaultColWidth="11" defaultRowHeight="15.75" x14ac:dyDescent="0.25"/>
  <cols>
    <col min="1" max="16384" width="11" style="1"/>
  </cols>
  <sheetData/>
  <sheetProtection algorithmName="SHA-512" hashValue="XUl5y9CpbaCPY0mupdhEJ/TTbjo5Iz36ikpH1+AlU1Tpe3YiP6QyGEkGdAX8YNqRFlEmNPIbDafOeE+qD+E57g==" saltValue="Gb9NZdUtbXX/4GZffukf0g==" spinCount="100000" sheet="1" objects="1" scenarios="1" selectLockedCells="1" selectUnlockedCells="1"/>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1418-A05F-2242-B7E1-238A2B570E85}">
  <sheetPr codeName="Planilha10"/>
  <dimension ref="A1:AG74"/>
  <sheetViews>
    <sheetView showGridLines="0" showRowColHeaders="0" topLeftCell="A56" workbookViewId="0">
      <selection activeCell="T23" sqref="T23"/>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257</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258</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259</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x14ac:dyDescent="0.2">
      <c r="C43" s="363"/>
      <c r="D43" s="363"/>
      <c r="E43" s="363"/>
      <c r="F43" s="363"/>
      <c r="G43" s="363"/>
      <c r="H43" s="363"/>
      <c r="I43" s="363"/>
      <c r="J43" s="363"/>
      <c r="K43" s="363"/>
      <c r="L43" s="363"/>
      <c r="M43" s="363"/>
      <c r="N43" s="363"/>
      <c r="O43" s="363"/>
      <c r="P43" s="363"/>
      <c r="Q43" s="363"/>
      <c r="R43" s="363"/>
    </row>
    <row r="45" spans="3:18" x14ac:dyDescent="0.2">
      <c r="C45" s="364" t="s">
        <v>260</v>
      </c>
      <c r="D45" s="364"/>
      <c r="E45" s="7" t="s">
        <v>0</v>
      </c>
      <c r="F45" s="7"/>
      <c r="G45" s="7"/>
      <c r="H45" s="7"/>
      <c r="I45" s="7"/>
      <c r="J45" s="7"/>
      <c r="K45" s="7"/>
      <c r="L45" s="7"/>
      <c r="M45" s="7"/>
      <c r="N45" s="7"/>
      <c r="O45" s="7"/>
      <c r="P45" s="7"/>
      <c r="Q45" s="7"/>
      <c r="R45" s="7"/>
    </row>
    <row r="46" spans="3:18" x14ac:dyDescent="0.2">
      <c r="C46" s="364"/>
      <c r="D46" s="364"/>
      <c r="E46" s="7"/>
      <c r="F46" s="7"/>
      <c r="G46" s="7"/>
      <c r="H46" s="7"/>
      <c r="I46" s="7"/>
      <c r="J46" s="7"/>
      <c r="K46" s="7"/>
      <c r="L46" s="7"/>
      <c r="M46" s="7"/>
      <c r="N46" s="7"/>
      <c r="O46" s="7"/>
      <c r="P46" s="7"/>
      <c r="Q46" s="7"/>
      <c r="R46" s="7"/>
    </row>
    <row r="47" spans="3:18" ht="15.95" customHeight="1" x14ac:dyDescent="0.2">
      <c r="C47" s="368" t="s">
        <v>48</v>
      </c>
      <c r="D47" s="368"/>
      <c r="E47" s="368"/>
      <c r="F47" s="368"/>
      <c r="G47" s="368"/>
      <c r="H47" s="368"/>
      <c r="I47" s="368"/>
      <c r="J47" s="368"/>
      <c r="K47" s="368"/>
      <c r="L47" s="368"/>
      <c r="M47" s="368"/>
      <c r="N47" s="7"/>
      <c r="O47" s="7"/>
      <c r="P47" s="7"/>
      <c r="Q47" s="7"/>
      <c r="R47" s="7"/>
    </row>
    <row r="48" spans="3:18" ht="15.95" customHeight="1" x14ac:dyDescent="0.2">
      <c r="C48" s="368"/>
      <c r="D48" s="368"/>
      <c r="E48" s="368"/>
      <c r="F48" s="368"/>
      <c r="G48" s="368"/>
      <c r="H48" s="368"/>
      <c r="I48" s="368"/>
      <c r="J48" s="368"/>
      <c r="K48" s="368"/>
      <c r="L48" s="368"/>
      <c r="M48" s="368"/>
      <c r="N48" s="7"/>
      <c r="O48" s="7"/>
      <c r="P48" s="7"/>
      <c r="Q48" s="7"/>
      <c r="R48" s="7"/>
    </row>
    <row r="50" spans="3:18" x14ac:dyDescent="0.2">
      <c r="C50" s="363" t="s">
        <v>261</v>
      </c>
      <c r="D50" s="378"/>
      <c r="E50" s="378"/>
      <c r="F50" s="378"/>
      <c r="G50" s="378"/>
      <c r="H50" s="378"/>
      <c r="I50" s="378"/>
      <c r="J50" s="378"/>
      <c r="K50" s="378"/>
      <c r="L50" s="378"/>
      <c r="M50" s="378"/>
      <c r="N50" s="378"/>
      <c r="O50" s="378"/>
      <c r="P50" s="378"/>
      <c r="Q50" s="378"/>
      <c r="R50" s="378"/>
    </row>
    <row r="51" spans="3:18" x14ac:dyDescent="0.2">
      <c r="C51" s="378"/>
      <c r="D51" s="378"/>
      <c r="E51" s="378"/>
      <c r="F51" s="378"/>
      <c r="G51" s="378"/>
      <c r="H51" s="378"/>
      <c r="I51" s="378"/>
      <c r="J51" s="378"/>
      <c r="K51" s="378"/>
      <c r="L51" s="378"/>
      <c r="M51" s="378"/>
      <c r="N51" s="378"/>
      <c r="O51" s="378"/>
      <c r="P51" s="378"/>
      <c r="Q51" s="378"/>
      <c r="R51" s="378"/>
    </row>
    <row r="52" spans="3:18" x14ac:dyDescent="0.2">
      <c r="C52" s="378"/>
      <c r="D52" s="378"/>
      <c r="E52" s="378"/>
      <c r="F52" s="378"/>
      <c r="G52" s="378"/>
      <c r="H52" s="378"/>
      <c r="I52" s="378"/>
      <c r="J52" s="378"/>
      <c r="K52" s="378"/>
      <c r="L52" s="378"/>
      <c r="M52" s="378"/>
      <c r="N52" s="378"/>
      <c r="O52" s="378"/>
      <c r="P52" s="378"/>
      <c r="Q52" s="378"/>
      <c r="R52" s="378"/>
    </row>
    <row r="53" spans="3:18" x14ac:dyDescent="0.2">
      <c r="C53" s="378"/>
      <c r="D53" s="378"/>
      <c r="E53" s="378"/>
      <c r="F53" s="378"/>
      <c r="G53" s="378"/>
      <c r="H53" s="378"/>
      <c r="I53" s="378"/>
      <c r="J53" s="378"/>
      <c r="K53" s="378"/>
      <c r="L53" s="378"/>
      <c r="M53" s="378"/>
      <c r="N53" s="378"/>
      <c r="O53" s="378"/>
      <c r="P53" s="378"/>
      <c r="Q53" s="378"/>
      <c r="R53" s="378"/>
    </row>
    <row r="54" spans="3:18" x14ac:dyDescent="0.2">
      <c r="C54" s="378"/>
      <c r="D54" s="378"/>
      <c r="E54" s="378"/>
      <c r="F54" s="378"/>
      <c r="G54" s="378"/>
      <c r="H54" s="378"/>
      <c r="I54" s="378"/>
      <c r="J54" s="378"/>
      <c r="K54" s="378"/>
      <c r="L54" s="378"/>
      <c r="M54" s="378"/>
      <c r="N54" s="378"/>
      <c r="O54" s="378"/>
      <c r="P54" s="378"/>
      <c r="Q54" s="378"/>
      <c r="R54" s="378"/>
    </row>
    <row r="55" spans="3:18" x14ac:dyDescent="0.2">
      <c r="C55" s="378"/>
      <c r="D55" s="378"/>
      <c r="E55" s="378"/>
      <c r="F55" s="378"/>
      <c r="G55" s="378"/>
      <c r="H55" s="378"/>
      <c r="I55" s="378"/>
      <c r="J55" s="378"/>
      <c r="K55" s="378"/>
      <c r="L55" s="378"/>
      <c r="M55" s="378"/>
      <c r="N55" s="378"/>
      <c r="O55" s="378"/>
      <c r="P55" s="378"/>
      <c r="Q55" s="378"/>
      <c r="R55" s="378"/>
    </row>
    <row r="56" spans="3:18" x14ac:dyDescent="0.2">
      <c r="C56" s="378"/>
      <c r="D56" s="378"/>
      <c r="E56" s="378"/>
      <c r="F56" s="378"/>
      <c r="G56" s="378"/>
      <c r="H56" s="378"/>
      <c r="I56" s="378"/>
      <c r="J56" s="378"/>
      <c r="K56" s="378"/>
      <c r="L56" s="378"/>
      <c r="M56" s="378"/>
      <c r="N56" s="378"/>
      <c r="O56" s="378"/>
      <c r="P56" s="378"/>
      <c r="Q56" s="378"/>
      <c r="R56" s="378"/>
    </row>
    <row r="57" spans="3:18" x14ac:dyDescent="0.2">
      <c r="C57" s="378"/>
      <c r="D57" s="378"/>
      <c r="E57" s="378"/>
      <c r="F57" s="378"/>
      <c r="G57" s="378"/>
      <c r="H57" s="378"/>
      <c r="I57" s="378"/>
      <c r="J57" s="378"/>
      <c r="K57" s="378"/>
      <c r="L57" s="378"/>
      <c r="M57" s="378"/>
      <c r="N57" s="378"/>
      <c r="O57" s="378"/>
      <c r="P57" s="378"/>
      <c r="Q57" s="378"/>
      <c r="R57" s="378"/>
    </row>
    <row r="58" spans="3:18" x14ac:dyDescent="0.2">
      <c r="C58" s="378"/>
      <c r="D58" s="378"/>
      <c r="E58" s="378"/>
      <c r="F58" s="378"/>
      <c r="G58" s="378"/>
      <c r="H58" s="378"/>
      <c r="I58" s="378"/>
      <c r="J58" s="378"/>
      <c r="K58" s="378"/>
      <c r="L58" s="378"/>
      <c r="M58" s="378"/>
      <c r="N58" s="378"/>
      <c r="O58" s="378"/>
      <c r="P58" s="378"/>
      <c r="Q58" s="378"/>
      <c r="R58" s="378"/>
    </row>
    <row r="59" spans="3:18" x14ac:dyDescent="0.2">
      <c r="C59" s="378"/>
      <c r="D59" s="378"/>
      <c r="E59" s="378"/>
      <c r="F59" s="378"/>
      <c r="G59" s="378"/>
      <c r="H59" s="378"/>
      <c r="I59" s="378"/>
      <c r="J59" s="378"/>
      <c r="K59" s="378"/>
      <c r="L59" s="378"/>
      <c r="M59" s="378"/>
      <c r="N59" s="378"/>
      <c r="O59" s="378"/>
      <c r="P59" s="378"/>
      <c r="Q59" s="378"/>
      <c r="R59" s="378"/>
    </row>
    <row r="60" spans="3:18" x14ac:dyDescent="0.2">
      <c r="C60" s="378"/>
      <c r="D60" s="378"/>
      <c r="E60" s="378"/>
      <c r="F60" s="378"/>
      <c r="G60" s="378"/>
      <c r="H60" s="378"/>
      <c r="I60" s="378"/>
      <c r="J60" s="378"/>
      <c r="K60" s="378"/>
      <c r="L60" s="378"/>
      <c r="M60" s="378"/>
      <c r="N60" s="378"/>
      <c r="O60" s="378"/>
      <c r="P60" s="378"/>
      <c r="Q60" s="378"/>
      <c r="R60" s="378"/>
    </row>
    <row r="61" spans="3:18" x14ac:dyDescent="0.2">
      <c r="C61" s="378"/>
      <c r="D61" s="378"/>
      <c r="E61" s="378"/>
      <c r="F61" s="378"/>
      <c r="G61" s="378"/>
      <c r="H61" s="378"/>
      <c r="I61" s="378"/>
      <c r="J61" s="378"/>
      <c r="K61" s="378"/>
      <c r="L61" s="378"/>
      <c r="M61" s="378"/>
      <c r="N61" s="378"/>
      <c r="O61" s="378"/>
      <c r="P61" s="378"/>
      <c r="Q61" s="378"/>
      <c r="R61" s="378"/>
    </row>
    <row r="62" spans="3:18" x14ac:dyDescent="0.2">
      <c r="C62" s="378"/>
      <c r="D62" s="378"/>
      <c r="E62" s="378"/>
      <c r="F62" s="378"/>
      <c r="G62" s="378"/>
      <c r="H62" s="378"/>
      <c r="I62" s="378"/>
      <c r="J62" s="378"/>
      <c r="K62" s="378"/>
      <c r="L62" s="378"/>
      <c r="M62" s="378"/>
      <c r="N62" s="378"/>
      <c r="O62" s="378"/>
      <c r="P62" s="378"/>
      <c r="Q62" s="378"/>
      <c r="R62" s="378"/>
    </row>
    <row r="63" spans="3:18" x14ac:dyDescent="0.2">
      <c r="C63" s="378"/>
      <c r="D63" s="378"/>
      <c r="E63" s="378"/>
      <c r="F63" s="378"/>
      <c r="G63" s="378"/>
      <c r="H63" s="378"/>
      <c r="I63" s="378"/>
      <c r="J63" s="378"/>
      <c r="K63" s="378"/>
      <c r="L63" s="378"/>
      <c r="M63" s="378"/>
      <c r="N63" s="378"/>
      <c r="O63" s="378"/>
      <c r="P63" s="378"/>
      <c r="Q63" s="378"/>
      <c r="R63" s="378"/>
    </row>
    <row r="64" spans="3:18" x14ac:dyDescent="0.2">
      <c r="C64" s="378"/>
      <c r="D64" s="378"/>
      <c r="E64" s="378"/>
      <c r="F64" s="378"/>
      <c r="G64" s="378"/>
      <c r="H64" s="378"/>
      <c r="I64" s="378"/>
      <c r="J64" s="378"/>
      <c r="K64" s="378"/>
      <c r="L64" s="378"/>
      <c r="M64" s="378"/>
      <c r="N64" s="378"/>
      <c r="O64" s="378"/>
      <c r="P64" s="378"/>
      <c r="Q64" s="378"/>
      <c r="R64" s="378"/>
    </row>
    <row r="65" spans="3:18" x14ac:dyDescent="0.2">
      <c r="C65" s="378"/>
      <c r="D65" s="378"/>
      <c r="E65" s="378"/>
      <c r="F65" s="378"/>
      <c r="G65" s="378"/>
      <c r="H65" s="378"/>
      <c r="I65" s="378"/>
      <c r="J65" s="378"/>
      <c r="K65" s="378"/>
      <c r="L65" s="378"/>
      <c r="M65" s="378"/>
      <c r="N65" s="378"/>
      <c r="O65" s="378"/>
      <c r="P65" s="378"/>
      <c r="Q65" s="378"/>
      <c r="R65" s="378"/>
    </row>
    <row r="66" spans="3:18" x14ac:dyDescent="0.2">
      <c r="C66" s="378"/>
      <c r="D66" s="378"/>
      <c r="E66" s="378"/>
      <c r="F66" s="378"/>
      <c r="G66" s="378"/>
      <c r="H66" s="378"/>
      <c r="I66" s="378"/>
      <c r="J66" s="378"/>
      <c r="K66" s="378"/>
      <c r="L66" s="378"/>
      <c r="M66" s="378"/>
      <c r="N66" s="378"/>
      <c r="O66" s="378"/>
      <c r="P66" s="378"/>
      <c r="Q66" s="378"/>
      <c r="R66" s="378"/>
    </row>
    <row r="67" spans="3:18" x14ac:dyDescent="0.2">
      <c r="C67" s="378"/>
      <c r="D67" s="378"/>
      <c r="E67" s="378"/>
      <c r="F67" s="378"/>
      <c r="G67" s="378"/>
      <c r="H67" s="378"/>
      <c r="I67" s="378"/>
      <c r="J67" s="378"/>
      <c r="K67" s="378"/>
      <c r="L67" s="378"/>
      <c r="M67" s="378"/>
      <c r="N67" s="378"/>
      <c r="O67" s="378"/>
      <c r="P67" s="378"/>
      <c r="Q67" s="378"/>
      <c r="R67" s="378"/>
    </row>
    <row r="68" spans="3:18" x14ac:dyDescent="0.2">
      <c r="C68" s="378"/>
      <c r="D68" s="378"/>
      <c r="E68" s="378"/>
      <c r="F68" s="378"/>
      <c r="G68" s="378"/>
      <c r="H68" s="378"/>
      <c r="I68" s="378"/>
      <c r="J68" s="378"/>
      <c r="K68" s="378"/>
      <c r="L68" s="378"/>
      <c r="M68" s="378"/>
      <c r="N68" s="378"/>
      <c r="O68" s="378"/>
      <c r="P68" s="378"/>
      <c r="Q68" s="378"/>
      <c r="R68" s="378"/>
    </row>
    <row r="69" spans="3:18" x14ac:dyDescent="0.2">
      <c r="C69" s="378"/>
      <c r="D69" s="378"/>
      <c r="E69" s="378"/>
      <c r="F69" s="378"/>
      <c r="G69" s="378"/>
      <c r="H69" s="378"/>
      <c r="I69" s="378"/>
      <c r="J69" s="378"/>
      <c r="K69" s="378"/>
      <c r="L69" s="378"/>
      <c r="M69" s="378"/>
      <c r="N69" s="378"/>
      <c r="O69" s="378"/>
      <c r="P69" s="378"/>
      <c r="Q69" s="378"/>
      <c r="R69" s="378"/>
    </row>
    <row r="70" spans="3:18" x14ac:dyDescent="0.2">
      <c r="C70" s="378"/>
      <c r="D70" s="378"/>
      <c r="E70" s="378"/>
      <c r="F70" s="378"/>
      <c r="G70" s="378"/>
      <c r="H70" s="378"/>
      <c r="I70" s="378"/>
      <c r="J70" s="378"/>
      <c r="K70" s="378"/>
      <c r="L70" s="378"/>
      <c r="M70" s="378"/>
      <c r="N70" s="378"/>
      <c r="O70" s="378"/>
      <c r="P70" s="378"/>
      <c r="Q70" s="378"/>
      <c r="R70" s="378"/>
    </row>
    <row r="71" spans="3:18" x14ac:dyDescent="0.2">
      <c r="C71" s="378"/>
      <c r="D71" s="378"/>
      <c r="E71" s="378"/>
      <c r="F71" s="378"/>
      <c r="G71" s="378"/>
      <c r="H71" s="378"/>
      <c r="I71" s="378"/>
      <c r="J71" s="378"/>
      <c r="K71" s="378"/>
      <c r="L71" s="378"/>
      <c r="M71" s="378"/>
      <c r="N71" s="378"/>
      <c r="O71" s="378"/>
      <c r="P71" s="378"/>
      <c r="Q71" s="378"/>
      <c r="R71" s="378"/>
    </row>
    <row r="72" spans="3:18" x14ac:dyDescent="0.2">
      <c r="C72" s="378"/>
      <c r="D72" s="378"/>
      <c r="E72" s="378"/>
      <c r="F72" s="378"/>
      <c r="G72" s="378"/>
      <c r="H72" s="378"/>
      <c r="I72" s="378"/>
      <c r="J72" s="378"/>
      <c r="K72" s="378"/>
      <c r="L72" s="378"/>
      <c r="M72" s="378"/>
      <c r="N72" s="378"/>
      <c r="O72" s="378"/>
      <c r="P72" s="378"/>
      <c r="Q72" s="378"/>
      <c r="R72" s="378"/>
    </row>
    <row r="73" spans="3:18" x14ac:dyDescent="0.2">
      <c r="C73" s="378"/>
      <c r="D73" s="378"/>
      <c r="E73" s="378"/>
      <c r="F73" s="378"/>
      <c r="G73" s="378"/>
      <c r="H73" s="378"/>
      <c r="I73" s="378"/>
      <c r="J73" s="378"/>
      <c r="K73" s="378"/>
      <c r="L73" s="378"/>
      <c r="M73" s="378"/>
      <c r="N73" s="378"/>
      <c r="O73" s="378"/>
      <c r="P73" s="378"/>
      <c r="Q73" s="378"/>
      <c r="R73" s="378"/>
    </row>
    <row r="74" spans="3:18" x14ac:dyDescent="0.2">
      <c r="C74" s="378"/>
      <c r="D74" s="378"/>
      <c r="E74" s="378"/>
      <c r="F74" s="378"/>
      <c r="G74" s="378"/>
      <c r="H74" s="378"/>
      <c r="I74" s="378"/>
      <c r="J74" s="378"/>
      <c r="K74" s="378"/>
      <c r="L74" s="378"/>
      <c r="M74" s="378"/>
      <c r="N74" s="378"/>
      <c r="O74" s="378"/>
      <c r="P74" s="378"/>
      <c r="Q74" s="378"/>
      <c r="R74" s="378"/>
    </row>
  </sheetData>
  <sheetProtection algorithmName="SHA-512" hashValue="DqhtbgP/rLarB4OKnqQ4BszmguraISMstLwpLVLZovo4kyXOis98UcDY0dcetrLPUrgnxqIN1HR2HzpHoZvBmg==" saltValue="7BigD+xIPhWFzeTUezR6YA==" spinCount="100000" sheet="1" objects="1" scenarios="1" selectLockedCells="1" selectUnlockedCells="1"/>
  <mergeCells count="6">
    <mergeCell ref="C50:R74"/>
    <mergeCell ref="C9:D10"/>
    <mergeCell ref="C11:P12"/>
    <mergeCell ref="C14:R43"/>
    <mergeCell ref="C45:D46"/>
    <mergeCell ref="C47:M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17B2-1EBB-DD4F-AF65-C830FE448C46}">
  <sheetPr codeName="Planilha11"/>
  <dimension ref="A1:AG83"/>
  <sheetViews>
    <sheetView showGridLines="0" showRowColHeaders="0" topLeftCell="A62" workbookViewId="0">
      <selection activeCell="R4" sqref="R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262</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263</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264</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16"/>
      <c r="D33" s="16"/>
      <c r="E33" s="16"/>
      <c r="F33" s="16"/>
      <c r="G33" s="16"/>
      <c r="H33" s="16"/>
      <c r="I33" s="16"/>
      <c r="J33" s="16"/>
      <c r="K33" s="16"/>
      <c r="L33" s="16"/>
      <c r="M33" s="16"/>
      <c r="N33" s="16"/>
      <c r="O33" s="16"/>
      <c r="P33" s="16"/>
      <c r="Q33" s="16"/>
      <c r="R33" s="16"/>
    </row>
    <row r="34" spans="3:18" ht="15.95" customHeight="1" x14ac:dyDescent="0.2">
      <c r="C34" s="16"/>
      <c r="D34" s="380" t="s">
        <v>265</v>
      </c>
      <c r="E34" s="380"/>
      <c r="F34" s="380"/>
      <c r="G34" s="380"/>
      <c r="H34" s="380"/>
      <c r="I34" s="380"/>
      <c r="J34" s="380"/>
      <c r="K34" s="380"/>
      <c r="L34" s="380"/>
      <c r="M34" s="380"/>
      <c r="N34" s="380"/>
      <c r="O34" s="380"/>
      <c r="P34" s="380"/>
      <c r="Q34" s="380"/>
      <c r="R34" s="16"/>
    </row>
    <row r="35" spans="3:18" ht="15.95" customHeight="1" x14ac:dyDescent="0.2">
      <c r="C35" s="16"/>
      <c r="D35" s="380"/>
      <c r="E35" s="380"/>
      <c r="F35" s="380"/>
      <c r="G35" s="380"/>
      <c r="H35" s="380"/>
      <c r="I35" s="380"/>
      <c r="J35" s="380"/>
      <c r="K35" s="380"/>
      <c r="L35" s="380"/>
      <c r="M35" s="380"/>
      <c r="N35" s="380"/>
      <c r="O35" s="380"/>
      <c r="P35" s="380"/>
      <c r="Q35" s="380"/>
      <c r="R35" s="16"/>
    </row>
    <row r="36" spans="3:18" ht="15.95" customHeight="1" x14ac:dyDescent="0.2">
      <c r="C36" s="16"/>
      <c r="D36" s="380"/>
      <c r="E36" s="380"/>
      <c r="F36" s="380"/>
      <c r="G36" s="380"/>
      <c r="H36" s="380"/>
      <c r="I36" s="380"/>
      <c r="J36" s="380"/>
      <c r="K36" s="380"/>
      <c r="L36" s="380"/>
      <c r="M36" s="380"/>
      <c r="N36" s="380"/>
      <c r="O36" s="380"/>
      <c r="P36" s="380"/>
      <c r="Q36" s="380"/>
      <c r="R36" s="16"/>
    </row>
    <row r="37" spans="3:18" ht="15.95" customHeight="1" x14ac:dyDescent="0.2">
      <c r="C37" s="16"/>
      <c r="D37" s="380"/>
      <c r="E37" s="380"/>
      <c r="F37" s="380"/>
      <c r="G37" s="380"/>
      <c r="H37" s="380"/>
      <c r="I37" s="380"/>
      <c r="J37" s="380"/>
      <c r="K37" s="380"/>
      <c r="L37" s="380"/>
      <c r="M37" s="380"/>
      <c r="N37" s="380"/>
      <c r="O37" s="380"/>
      <c r="P37" s="380"/>
      <c r="Q37" s="380"/>
      <c r="R37" s="16"/>
    </row>
    <row r="38" spans="3:18" ht="15.95" customHeight="1" x14ac:dyDescent="0.2">
      <c r="C38" s="16"/>
      <c r="D38" s="380"/>
      <c r="E38" s="380"/>
      <c r="F38" s="380"/>
      <c r="G38" s="380"/>
      <c r="H38" s="380"/>
      <c r="I38" s="380"/>
      <c r="J38" s="380"/>
      <c r="K38" s="380"/>
      <c r="L38" s="380"/>
      <c r="M38" s="380"/>
      <c r="N38" s="380"/>
      <c r="O38" s="380"/>
      <c r="P38" s="380"/>
      <c r="Q38" s="380"/>
      <c r="R38" s="16"/>
    </row>
    <row r="39" spans="3:18" ht="15.95" customHeight="1" x14ac:dyDescent="0.2">
      <c r="C39" s="16"/>
      <c r="D39" s="380"/>
      <c r="E39" s="380"/>
      <c r="F39" s="380"/>
      <c r="G39" s="380"/>
      <c r="H39" s="380"/>
      <c r="I39" s="380"/>
      <c r="J39" s="380"/>
      <c r="K39" s="380"/>
      <c r="L39" s="380"/>
      <c r="M39" s="380"/>
      <c r="N39" s="380"/>
      <c r="O39" s="380"/>
      <c r="P39" s="380"/>
      <c r="Q39" s="380"/>
      <c r="R39" s="16"/>
    </row>
    <row r="40" spans="3:18" ht="15.95" customHeight="1" x14ac:dyDescent="0.2">
      <c r="C40" s="16"/>
      <c r="D40" s="380"/>
      <c r="E40" s="380"/>
      <c r="F40" s="380"/>
      <c r="G40" s="380"/>
      <c r="H40" s="380"/>
      <c r="I40" s="380"/>
      <c r="J40" s="380"/>
      <c r="K40" s="380"/>
      <c r="L40" s="380"/>
      <c r="M40" s="380"/>
      <c r="N40" s="380"/>
      <c r="O40" s="380"/>
      <c r="P40" s="380"/>
      <c r="Q40" s="380"/>
      <c r="R40" s="16"/>
    </row>
    <row r="41" spans="3:18" ht="15.95" customHeight="1" x14ac:dyDescent="0.2">
      <c r="C41" s="16"/>
      <c r="D41" s="380"/>
      <c r="E41" s="380"/>
      <c r="F41" s="380"/>
      <c r="G41" s="380"/>
      <c r="H41" s="380"/>
      <c r="I41" s="380"/>
      <c r="J41" s="380"/>
      <c r="K41" s="380"/>
      <c r="L41" s="380"/>
      <c r="M41" s="380"/>
      <c r="N41" s="380"/>
      <c r="O41" s="380"/>
      <c r="P41" s="380"/>
      <c r="Q41" s="380"/>
      <c r="R41" s="16"/>
    </row>
    <row r="42" spans="3:18" ht="15.95" customHeight="1" x14ac:dyDescent="0.2">
      <c r="C42" s="16"/>
      <c r="D42" s="380"/>
      <c r="E42" s="380"/>
      <c r="F42" s="380"/>
      <c r="G42" s="380"/>
      <c r="H42" s="380"/>
      <c r="I42" s="380"/>
      <c r="J42" s="380"/>
      <c r="K42" s="380"/>
      <c r="L42" s="380"/>
      <c r="M42" s="380"/>
      <c r="N42" s="380"/>
      <c r="O42" s="380"/>
      <c r="P42" s="380"/>
      <c r="Q42" s="380"/>
      <c r="R42" s="16"/>
    </row>
    <row r="43" spans="3:18" ht="51.95" customHeight="1" x14ac:dyDescent="0.2">
      <c r="C43" s="16"/>
      <c r="D43" s="380"/>
      <c r="E43" s="380"/>
      <c r="F43" s="380"/>
      <c r="G43" s="380"/>
      <c r="H43" s="380"/>
      <c r="I43" s="380"/>
      <c r="J43" s="380"/>
      <c r="K43" s="380"/>
      <c r="L43" s="380"/>
      <c r="M43" s="380"/>
      <c r="N43" s="380"/>
      <c r="O43" s="380"/>
      <c r="P43" s="380"/>
      <c r="Q43" s="380"/>
      <c r="R43" s="16"/>
    </row>
    <row r="45" spans="3:18" x14ac:dyDescent="0.2">
      <c r="C45" s="364" t="s">
        <v>266</v>
      </c>
      <c r="D45" s="364"/>
      <c r="E45" s="7" t="s">
        <v>0</v>
      </c>
      <c r="F45" s="7"/>
      <c r="G45" s="7"/>
      <c r="H45" s="7"/>
      <c r="I45" s="7"/>
      <c r="J45" s="7"/>
      <c r="K45" s="7"/>
      <c r="L45" s="7"/>
      <c r="M45" s="7"/>
      <c r="N45" s="7"/>
      <c r="O45" s="7"/>
      <c r="P45" s="7"/>
      <c r="Q45" s="7"/>
      <c r="R45" s="7"/>
    </row>
    <row r="46" spans="3:18" x14ac:dyDescent="0.2">
      <c r="C46" s="364"/>
      <c r="D46" s="364"/>
      <c r="E46" s="7"/>
      <c r="F46" s="7"/>
      <c r="G46" s="7"/>
      <c r="H46" s="7"/>
      <c r="I46" s="7"/>
      <c r="J46" s="7"/>
      <c r="K46" s="7"/>
      <c r="L46" s="7"/>
      <c r="M46" s="7"/>
      <c r="N46" s="7"/>
      <c r="O46" s="7"/>
      <c r="P46" s="7"/>
      <c r="Q46" s="7"/>
      <c r="R46" s="7"/>
    </row>
    <row r="47" spans="3:18" ht="15.95" customHeight="1" x14ac:dyDescent="0.2">
      <c r="C47" s="368" t="s">
        <v>52</v>
      </c>
      <c r="D47" s="368"/>
      <c r="E47" s="368"/>
      <c r="F47" s="368"/>
      <c r="G47" s="368"/>
      <c r="H47" s="368"/>
      <c r="I47" s="368"/>
      <c r="J47" s="368"/>
      <c r="K47" s="368"/>
      <c r="L47" s="368"/>
      <c r="M47" s="368"/>
      <c r="N47" s="7"/>
      <c r="O47" s="7"/>
      <c r="P47" s="7"/>
      <c r="Q47" s="7"/>
      <c r="R47" s="7"/>
    </row>
    <row r="48" spans="3:18" ht="15.95" customHeight="1" x14ac:dyDescent="0.2">
      <c r="C48" s="368"/>
      <c r="D48" s="368"/>
      <c r="E48" s="368"/>
      <c r="F48" s="368"/>
      <c r="G48" s="368"/>
      <c r="H48" s="368"/>
      <c r="I48" s="368"/>
      <c r="J48" s="368"/>
      <c r="K48" s="368"/>
      <c r="L48" s="368"/>
      <c r="M48" s="368"/>
      <c r="N48" s="7"/>
      <c r="O48" s="7"/>
      <c r="P48" s="7"/>
      <c r="Q48" s="7"/>
      <c r="R48" s="7"/>
    </row>
    <row r="50" spans="3:18" x14ac:dyDescent="0.2">
      <c r="C50" s="363" t="s">
        <v>267</v>
      </c>
      <c r="D50" s="378"/>
      <c r="E50" s="378"/>
      <c r="F50" s="378"/>
      <c r="G50" s="378"/>
      <c r="H50" s="378"/>
      <c r="I50" s="378"/>
      <c r="J50" s="378"/>
      <c r="K50" s="378"/>
      <c r="L50" s="378"/>
      <c r="M50" s="378"/>
      <c r="N50" s="378"/>
      <c r="O50" s="378"/>
      <c r="P50" s="378"/>
      <c r="Q50" s="378"/>
      <c r="R50" s="378"/>
    </row>
    <row r="51" spans="3:18" x14ac:dyDescent="0.2">
      <c r="C51" s="378"/>
      <c r="D51" s="378"/>
      <c r="E51" s="378"/>
      <c r="F51" s="378"/>
      <c r="G51" s="378"/>
      <c r="H51" s="378"/>
      <c r="I51" s="378"/>
      <c r="J51" s="378"/>
      <c r="K51" s="378"/>
      <c r="L51" s="378"/>
      <c r="M51" s="378"/>
      <c r="N51" s="378"/>
      <c r="O51" s="378"/>
      <c r="P51" s="378"/>
      <c r="Q51" s="378"/>
      <c r="R51" s="378"/>
    </row>
    <row r="52" spans="3:18" x14ac:dyDescent="0.2">
      <c r="C52" s="378"/>
      <c r="D52" s="378"/>
      <c r="E52" s="378"/>
      <c r="F52" s="378"/>
      <c r="G52" s="378"/>
      <c r="H52" s="378"/>
      <c r="I52" s="378"/>
      <c r="J52" s="378"/>
      <c r="K52" s="378"/>
      <c r="L52" s="378"/>
      <c r="M52" s="378"/>
      <c r="N52" s="378"/>
      <c r="O52" s="378"/>
      <c r="P52" s="378"/>
      <c r="Q52" s="378"/>
      <c r="R52" s="378"/>
    </row>
    <row r="53" spans="3:18" x14ac:dyDescent="0.2">
      <c r="C53" s="378"/>
      <c r="D53" s="378"/>
      <c r="E53" s="378"/>
      <c r="F53" s="378"/>
      <c r="G53" s="378"/>
      <c r="H53" s="378"/>
      <c r="I53" s="378"/>
      <c r="J53" s="378"/>
      <c r="K53" s="378"/>
      <c r="L53" s="378"/>
      <c r="M53" s="378"/>
      <c r="N53" s="378"/>
      <c r="O53" s="378"/>
      <c r="P53" s="378"/>
      <c r="Q53" s="378"/>
      <c r="R53" s="378"/>
    </row>
    <row r="54" spans="3:18" x14ac:dyDescent="0.2">
      <c r="C54" s="378"/>
      <c r="D54" s="378"/>
      <c r="E54" s="378"/>
      <c r="F54" s="378"/>
      <c r="G54" s="378"/>
      <c r="H54" s="378"/>
      <c r="I54" s="378"/>
      <c r="J54" s="378"/>
      <c r="K54" s="378"/>
      <c r="L54" s="378"/>
      <c r="M54" s="378"/>
      <c r="N54" s="378"/>
      <c r="O54" s="378"/>
      <c r="P54" s="378"/>
      <c r="Q54" s="378"/>
      <c r="R54" s="378"/>
    </row>
    <row r="55" spans="3:18" x14ac:dyDescent="0.2">
      <c r="C55" s="378"/>
      <c r="D55" s="378"/>
      <c r="E55" s="378"/>
      <c r="F55" s="378"/>
      <c r="G55" s="378"/>
      <c r="H55" s="378"/>
      <c r="I55" s="378"/>
      <c r="J55" s="378"/>
      <c r="K55" s="378"/>
      <c r="L55" s="378"/>
      <c r="M55" s="378"/>
      <c r="N55" s="378"/>
      <c r="O55" s="378"/>
      <c r="P55" s="378"/>
      <c r="Q55" s="378"/>
      <c r="R55" s="378"/>
    </row>
    <row r="56" spans="3:18" x14ac:dyDescent="0.2">
      <c r="C56" s="378"/>
      <c r="D56" s="378"/>
      <c r="E56" s="378"/>
      <c r="F56" s="378"/>
      <c r="G56" s="378"/>
      <c r="H56" s="378"/>
      <c r="I56" s="378"/>
      <c r="J56" s="378"/>
      <c r="K56" s="378"/>
      <c r="L56" s="378"/>
      <c r="M56" s="378"/>
      <c r="N56" s="378"/>
      <c r="O56" s="378"/>
      <c r="P56" s="378"/>
      <c r="Q56" s="378"/>
      <c r="R56" s="378"/>
    </row>
    <row r="57" spans="3:18" x14ac:dyDescent="0.2">
      <c r="C57" s="378"/>
      <c r="D57" s="378"/>
      <c r="E57" s="378"/>
      <c r="F57" s="378"/>
      <c r="G57" s="378"/>
      <c r="H57" s="378"/>
      <c r="I57" s="378"/>
      <c r="J57" s="378"/>
      <c r="K57" s="378"/>
      <c r="L57" s="378"/>
      <c r="M57" s="378"/>
      <c r="N57" s="378"/>
      <c r="O57" s="378"/>
      <c r="P57" s="378"/>
      <c r="Q57" s="378"/>
      <c r="R57" s="378"/>
    </row>
    <row r="58" spans="3:18" x14ac:dyDescent="0.2">
      <c r="C58" s="378"/>
      <c r="D58" s="378"/>
      <c r="E58" s="378"/>
      <c r="F58" s="378"/>
      <c r="G58" s="378"/>
      <c r="H58" s="378"/>
      <c r="I58" s="378"/>
      <c r="J58" s="378"/>
      <c r="K58" s="378"/>
      <c r="L58" s="378"/>
      <c r="M58" s="378"/>
      <c r="N58" s="378"/>
      <c r="O58" s="378"/>
      <c r="P58" s="378"/>
      <c r="Q58" s="378"/>
      <c r="R58" s="378"/>
    </row>
    <row r="59" spans="3:18" x14ac:dyDescent="0.2">
      <c r="C59" s="378"/>
      <c r="D59" s="378"/>
      <c r="E59" s="378"/>
      <c r="F59" s="378"/>
      <c r="G59" s="378"/>
      <c r="H59" s="378"/>
      <c r="I59" s="378"/>
      <c r="J59" s="378"/>
      <c r="K59" s="378"/>
      <c r="L59" s="378"/>
      <c r="M59" s="378"/>
      <c r="N59" s="378"/>
      <c r="O59" s="378"/>
      <c r="P59" s="378"/>
      <c r="Q59" s="378"/>
      <c r="R59" s="378"/>
    </row>
    <row r="60" spans="3:18" x14ac:dyDescent="0.2">
      <c r="C60" s="378"/>
      <c r="D60" s="378"/>
      <c r="E60" s="378"/>
      <c r="F60" s="378"/>
      <c r="G60" s="378"/>
      <c r="H60" s="378"/>
      <c r="I60" s="378"/>
      <c r="J60" s="378"/>
      <c r="K60" s="378"/>
      <c r="L60" s="378"/>
      <c r="M60" s="378"/>
      <c r="N60" s="378"/>
      <c r="O60" s="378"/>
      <c r="P60" s="378"/>
      <c r="Q60" s="378"/>
      <c r="R60" s="378"/>
    </row>
    <row r="62" spans="3:18" x14ac:dyDescent="0.2">
      <c r="C62" s="364" t="s">
        <v>268</v>
      </c>
      <c r="D62" s="364"/>
      <c r="E62" s="7" t="s">
        <v>0</v>
      </c>
      <c r="F62" s="7"/>
      <c r="G62" s="7"/>
      <c r="H62" s="7"/>
      <c r="I62" s="7"/>
      <c r="J62" s="7"/>
      <c r="K62" s="7"/>
      <c r="L62" s="7"/>
      <c r="M62" s="7"/>
      <c r="N62" s="7"/>
      <c r="O62" s="7"/>
      <c r="P62" s="7"/>
      <c r="Q62" s="7"/>
      <c r="R62" s="7"/>
    </row>
    <row r="63" spans="3:18" x14ac:dyDescent="0.2">
      <c r="C63" s="364"/>
      <c r="D63" s="364"/>
      <c r="E63" s="7"/>
      <c r="F63" s="7"/>
      <c r="G63" s="7"/>
      <c r="H63" s="7"/>
      <c r="I63" s="7"/>
      <c r="J63" s="7"/>
      <c r="K63" s="7"/>
      <c r="L63" s="7"/>
      <c r="M63" s="7"/>
      <c r="N63" s="7"/>
      <c r="O63" s="7"/>
      <c r="P63" s="7"/>
      <c r="Q63" s="7"/>
      <c r="R63" s="7"/>
    </row>
    <row r="64" spans="3:18" x14ac:dyDescent="0.2">
      <c r="C64" s="368" t="s">
        <v>269</v>
      </c>
      <c r="D64" s="368"/>
      <c r="E64" s="368"/>
      <c r="F64" s="368"/>
      <c r="G64" s="368"/>
      <c r="H64" s="368"/>
      <c r="I64" s="368"/>
      <c r="J64" s="368"/>
      <c r="K64" s="368"/>
      <c r="L64" s="368"/>
      <c r="M64" s="368"/>
      <c r="N64" s="7"/>
      <c r="O64" s="7"/>
      <c r="P64" s="7"/>
      <c r="Q64" s="7"/>
      <c r="R64" s="7"/>
    </row>
    <row r="65" spans="3:18" x14ac:dyDescent="0.2">
      <c r="C65" s="368"/>
      <c r="D65" s="368"/>
      <c r="E65" s="368"/>
      <c r="F65" s="368"/>
      <c r="G65" s="368"/>
      <c r="H65" s="368"/>
      <c r="I65" s="368"/>
      <c r="J65" s="368"/>
      <c r="K65" s="368"/>
      <c r="L65" s="368"/>
      <c r="M65" s="368"/>
      <c r="N65" s="7"/>
      <c r="O65" s="7"/>
      <c r="P65" s="7"/>
      <c r="Q65" s="7"/>
      <c r="R65" s="7"/>
    </row>
    <row r="67" spans="3:18" ht="15.95" customHeight="1" x14ac:dyDescent="0.2">
      <c r="C67" s="363" t="s">
        <v>270</v>
      </c>
      <c r="D67" s="367"/>
      <c r="E67" s="367"/>
      <c r="F67" s="367"/>
      <c r="G67" s="367"/>
      <c r="H67" s="367"/>
      <c r="I67" s="367"/>
      <c r="J67" s="367"/>
      <c r="K67" s="367"/>
      <c r="L67" s="367"/>
      <c r="M67" s="367"/>
      <c r="N67" s="367"/>
      <c r="O67" s="367"/>
      <c r="P67" s="367"/>
      <c r="Q67" s="367"/>
      <c r="R67" s="367"/>
    </row>
    <row r="68" spans="3:18" x14ac:dyDescent="0.2">
      <c r="C68" s="367"/>
      <c r="D68" s="367"/>
      <c r="E68" s="367"/>
      <c r="F68" s="367"/>
      <c r="G68" s="367"/>
      <c r="H68" s="367"/>
      <c r="I68" s="367"/>
      <c r="J68" s="367"/>
      <c r="K68" s="367"/>
      <c r="L68" s="367"/>
      <c r="M68" s="367"/>
      <c r="N68" s="367"/>
      <c r="O68" s="367"/>
      <c r="P68" s="367"/>
      <c r="Q68" s="367"/>
      <c r="R68" s="367"/>
    </row>
    <row r="69" spans="3:18" x14ac:dyDescent="0.2">
      <c r="C69" s="367"/>
      <c r="D69" s="367"/>
      <c r="E69" s="367"/>
      <c r="F69" s="367"/>
      <c r="G69" s="367"/>
      <c r="H69" s="367"/>
      <c r="I69" s="367"/>
      <c r="J69" s="367"/>
      <c r="K69" s="367"/>
      <c r="L69" s="367"/>
      <c r="M69" s="367"/>
      <c r="N69" s="367"/>
      <c r="O69" s="367"/>
      <c r="P69" s="367"/>
      <c r="Q69" s="367"/>
      <c r="R69" s="367"/>
    </row>
    <row r="70" spans="3:18" x14ac:dyDescent="0.2">
      <c r="C70" s="367"/>
      <c r="D70" s="367"/>
      <c r="E70" s="367"/>
      <c r="F70" s="367"/>
      <c r="G70" s="367"/>
      <c r="H70" s="367"/>
      <c r="I70" s="367"/>
      <c r="J70" s="367"/>
      <c r="K70" s="367"/>
      <c r="L70" s="367"/>
      <c r="M70" s="367"/>
      <c r="N70" s="367"/>
      <c r="O70" s="367"/>
      <c r="P70" s="367"/>
      <c r="Q70" s="367"/>
      <c r="R70" s="367"/>
    </row>
    <row r="71" spans="3:18" x14ac:dyDescent="0.2">
      <c r="C71" s="367"/>
      <c r="D71" s="367"/>
      <c r="E71" s="367"/>
      <c r="F71" s="367"/>
      <c r="G71" s="367"/>
      <c r="H71" s="367"/>
      <c r="I71" s="367"/>
      <c r="J71" s="367"/>
      <c r="K71" s="367"/>
      <c r="L71" s="367"/>
      <c r="M71" s="367"/>
      <c r="N71" s="367"/>
      <c r="O71" s="367"/>
      <c r="P71" s="367"/>
      <c r="Q71" s="367"/>
      <c r="R71" s="367"/>
    </row>
    <row r="72" spans="3:18" x14ac:dyDescent="0.2">
      <c r="C72" s="367"/>
      <c r="D72" s="367"/>
      <c r="E72" s="367"/>
      <c r="F72" s="367"/>
      <c r="G72" s="367"/>
      <c r="H72" s="367"/>
      <c r="I72" s="367"/>
      <c r="J72" s="367"/>
      <c r="K72" s="367"/>
      <c r="L72" s="367"/>
      <c r="M72" s="367"/>
      <c r="N72" s="367"/>
      <c r="O72" s="367"/>
      <c r="P72" s="367"/>
      <c r="Q72" s="367"/>
      <c r="R72" s="367"/>
    </row>
    <row r="73" spans="3:18" x14ac:dyDescent="0.2">
      <c r="C73" s="367"/>
      <c r="D73" s="367"/>
      <c r="E73" s="367"/>
      <c r="F73" s="367"/>
      <c r="G73" s="367"/>
      <c r="H73" s="367"/>
      <c r="I73" s="367"/>
      <c r="J73" s="367"/>
      <c r="K73" s="367"/>
      <c r="L73" s="367"/>
      <c r="M73" s="367"/>
      <c r="N73" s="367"/>
      <c r="O73" s="367"/>
      <c r="P73" s="367"/>
      <c r="Q73" s="367"/>
      <c r="R73" s="367"/>
    </row>
    <row r="74" spans="3:18" x14ac:dyDescent="0.2">
      <c r="C74" s="367"/>
      <c r="D74" s="367"/>
      <c r="E74" s="367"/>
      <c r="F74" s="367"/>
      <c r="G74" s="367"/>
      <c r="H74" s="367"/>
      <c r="I74" s="367"/>
      <c r="J74" s="367"/>
      <c r="K74" s="367"/>
      <c r="L74" s="367"/>
      <c r="M74" s="367"/>
      <c r="N74" s="367"/>
      <c r="O74" s="367"/>
      <c r="P74" s="367"/>
      <c r="Q74" s="367"/>
      <c r="R74" s="367"/>
    </row>
    <row r="75" spans="3:18" x14ac:dyDescent="0.2">
      <c r="C75" s="367"/>
      <c r="D75" s="367"/>
      <c r="E75" s="367"/>
      <c r="F75" s="367"/>
      <c r="G75" s="367"/>
      <c r="H75" s="367"/>
      <c r="I75" s="367"/>
      <c r="J75" s="367"/>
      <c r="K75" s="367"/>
      <c r="L75" s="367"/>
      <c r="M75" s="367"/>
      <c r="N75" s="367"/>
      <c r="O75" s="367"/>
      <c r="P75" s="367"/>
      <c r="Q75" s="367"/>
      <c r="R75" s="367"/>
    </row>
    <row r="76" spans="3:18" x14ac:dyDescent="0.2">
      <c r="C76" s="367"/>
      <c r="D76" s="367"/>
      <c r="E76" s="367"/>
      <c r="F76" s="367"/>
      <c r="G76" s="367"/>
      <c r="H76" s="367"/>
      <c r="I76" s="367"/>
      <c r="J76" s="367"/>
      <c r="K76" s="367"/>
      <c r="L76" s="367"/>
      <c r="M76" s="367"/>
      <c r="N76" s="367"/>
      <c r="O76" s="367"/>
      <c r="P76" s="367"/>
      <c r="Q76" s="367"/>
      <c r="R76" s="367"/>
    </row>
    <row r="77" spans="3:18" x14ac:dyDescent="0.2">
      <c r="C77" s="367"/>
      <c r="D77" s="367"/>
      <c r="E77" s="367"/>
      <c r="F77" s="367"/>
      <c r="G77" s="367"/>
      <c r="H77" s="367"/>
      <c r="I77" s="367"/>
      <c r="J77" s="367"/>
      <c r="K77" s="367"/>
      <c r="L77" s="367"/>
      <c r="M77" s="367"/>
      <c r="N77" s="367"/>
      <c r="O77" s="367"/>
      <c r="P77" s="367"/>
      <c r="Q77" s="367"/>
      <c r="R77" s="367"/>
    </row>
    <row r="78" spans="3:18" x14ac:dyDescent="0.2">
      <c r="C78" s="367"/>
      <c r="D78" s="367"/>
      <c r="E78" s="367"/>
      <c r="F78" s="367"/>
      <c r="G78" s="367"/>
      <c r="H78" s="367"/>
      <c r="I78" s="367"/>
      <c r="J78" s="367"/>
      <c r="K78" s="367"/>
      <c r="L78" s="367"/>
      <c r="M78" s="367"/>
      <c r="N78" s="367"/>
      <c r="O78" s="367"/>
      <c r="P78" s="367"/>
      <c r="Q78" s="367"/>
      <c r="R78" s="367"/>
    </row>
    <row r="79" spans="3:18" x14ac:dyDescent="0.2">
      <c r="C79" s="367"/>
      <c r="D79" s="367"/>
      <c r="E79" s="367"/>
      <c r="F79" s="367"/>
      <c r="G79" s="367"/>
      <c r="H79" s="367"/>
      <c r="I79" s="367"/>
      <c r="J79" s="367"/>
      <c r="K79" s="367"/>
      <c r="L79" s="367"/>
      <c r="M79" s="367"/>
      <c r="N79" s="367"/>
      <c r="O79" s="367"/>
      <c r="P79" s="367"/>
      <c r="Q79" s="367"/>
      <c r="R79" s="367"/>
    </row>
    <row r="80" spans="3:18" x14ac:dyDescent="0.2">
      <c r="C80" s="367"/>
      <c r="D80" s="367"/>
      <c r="E80" s="367"/>
      <c r="F80" s="367"/>
      <c r="G80" s="367"/>
      <c r="H80" s="367"/>
      <c r="I80" s="367"/>
      <c r="J80" s="367"/>
      <c r="K80" s="367"/>
      <c r="L80" s="367"/>
      <c r="M80" s="367"/>
      <c r="N80" s="367"/>
      <c r="O80" s="367"/>
      <c r="P80" s="367"/>
      <c r="Q80" s="367"/>
      <c r="R80" s="367"/>
    </row>
    <row r="81" spans="3:18" x14ac:dyDescent="0.2">
      <c r="C81" s="367"/>
      <c r="D81" s="367"/>
      <c r="E81" s="367"/>
      <c r="F81" s="367"/>
      <c r="G81" s="367"/>
      <c r="H81" s="367"/>
      <c r="I81" s="367"/>
      <c r="J81" s="367"/>
      <c r="K81" s="367"/>
      <c r="L81" s="367"/>
      <c r="M81" s="367"/>
      <c r="N81" s="367"/>
      <c r="O81" s="367"/>
      <c r="P81" s="367"/>
      <c r="Q81" s="367"/>
      <c r="R81" s="367"/>
    </row>
    <row r="83" spans="3:18" ht="16.5" x14ac:dyDescent="0.2">
      <c r="C83" s="379" t="s">
        <v>271</v>
      </c>
      <c r="D83" s="379"/>
      <c r="E83" s="379"/>
      <c r="F83" s="379"/>
      <c r="G83" s="379"/>
      <c r="H83" s="379"/>
    </row>
  </sheetData>
  <sheetProtection algorithmName="SHA-512" hashValue="C4ILXDq306fOF6t/n3+CCDVI1h9sLYoo3GMT6QiVVPvmwg4dBm495okPQePK1XX7Q4lMvlS4h7HowqNW0u4ldg==" saltValue="UQsGA2Tlj1ScXHPlf++MhQ==" spinCount="100000" sheet="1" scenarios="1" selectLockedCells="1" selectUnlockedCells="1"/>
  <mergeCells count="11">
    <mergeCell ref="C83:H83"/>
    <mergeCell ref="C62:D63"/>
    <mergeCell ref="C64:M65"/>
    <mergeCell ref="C67:R81"/>
    <mergeCell ref="C9:D10"/>
    <mergeCell ref="C11:P12"/>
    <mergeCell ref="C45:D46"/>
    <mergeCell ref="C47:M48"/>
    <mergeCell ref="C50:R60"/>
    <mergeCell ref="C14:R32"/>
    <mergeCell ref="D34:Q43"/>
  </mergeCells>
  <hyperlinks>
    <hyperlink ref="C83:H83" r:id="rId1" location="politicasdoconglomerado" display="Clique para acessar nossa página de Compliance " xr:uid="{ECE49ABF-3337-4C4F-AF56-3680F132145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128A-E0F6-AE4E-8DA3-120A155CBD02}">
  <sheetPr codeName="Planilha12"/>
  <dimension ref="A1:AF91"/>
  <sheetViews>
    <sheetView showGridLines="0" showRowColHeaders="0" topLeftCell="A19" zoomScaleNormal="100" workbookViewId="0">
      <selection activeCell="C14" sqref="C14:O5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272</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58</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273</v>
      </c>
      <c r="D14" s="363"/>
      <c r="E14" s="363"/>
      <c r="F14" s="363"/>
      <c r="G14" s="363"/>
      <c r="H14" s="363"/>
      <c r="I14" s="363"/>
      <c r="J14" s="363"/>
      <c r="K14" s="363"/>
      <c r="L14" s="363"/>
      <c r="M14" s="363"/>
      <c r="N14" s="363"/>
      <c r="O14" s="363"/>
      <c r="P14" s="16"/>
      <c r="Q14" s="16"/>
      <c r="R14" s="16"/>
    </row>
    <row r="15" spans="3:18" ht="15.95" customHeight="1" x14ac:dyDescent="0.2">
      <c r="C15" s="363"/>
      <c r="D15" s="363"/>
      <c r="E15" s="363"/>
      <c r="F15" s="363"/>
      <c r="G15" s="363"/>
      <c r="H15" s="363"/>
      <c r="I15" s="363"/>
      <c r="J15" s="363"/>
      <c r="K15" s="363"/>
      <c r="L15" s="363"/>
      <c r="M15" s="363"/>
      <c r="N15" s="363"/>
      <c r="O15" s="363"/>
      <c r="P15" s="16"/>
      <c r="Q15" s="16"/>
      <c r="R15" s="16"/>
    </row>
    <row r="16" spans="3:18" ht="17.100000000000001" customHeight="1" x14ac:dyDescent="0.2">
      <c r="C16" s="363"/>
      <c r="D16" s="363"/>
      <c r="E16" s="363"/>
      <c r="F16" s="363"/>
      <c r="G16" s="363"/>
      <c r="H16" s="363"/>
      <c r="I16" s="363"/>
      <c r="J16" s="363"/>
      <c r="K16" s="363"/>
      <c r="L16" s="363"/>
      <c r="M16" s="363"/>
      <c r="N16" s="363"/>
      <c r="O16" s="363"/>
      <c r="P16" s="16"/>
      <c r="Q16" s="16"/>
      <c r="R16" s="16"/>
    </row>
    <row r="17" spans="3:18" ht="17.100000000000001" customHeight="1" x14ac:dyDescent="0.2">
      <c r="C17" s="363"/>
      <c r="D17" s="363"/>
      <c r="E17" s="363"/>
      <c r="F17" s="363"/>
      <c r="G17" s="363"/>
      <c r="H17" s="363"/>
      <c r="I17" s="363"/>
      <c r="J17" s="363"/>
      <c r="K17" s="363"/>
      <c r="L17" s="363"/>
      <c r="M17" s="363"/>
      <c r="N17" s="363"/>
      <c r="O17" s="363"/>
      <c r="P17" s="16"/>
      <c r="Q17" s="16"/>
      <c r="R17" s="16"/>
    </row>
    <row r="18" spans="3:18" ht="15.95" customHeight="1" x14ac:dyDescent="0.2">
      <c r="C18" s="363"/>
      <c r="D18" s="363"/>
      <c r="E18" s="363"/>
      <c r="F18" s="363"/>
      <c r="G18" s="363"/>
      <c r="H18" s="363"/>
      <c r="I18" s="363"/>
      <c r="J18" s="363"/>
      <c r="K18" s="363"/>
      <c r="L18" s="363"/>
      <c r="M18" s="363"/>
      <c r="N18" s="363"/>
      <c r="O18" s="363"/>
      <c r="P18" s="16"/>
      <c r="Q18" s="16"/>
      <c r="R18" s="16"/>
    </row>
    <row r="19" spans="3:18" ht="15.95" customHeight="1" x14ac:dyDescent="0.2">
      <c r="C19" s="363"/>
      <c r="D19" s="363"/>
      <c r="E19" s="363"/>
      <c r="F19" s="363"/>
      <c r="G19" s="363"/>
      <c r="H19" s="363"/>
      <c r="I19" s="363"/>
      <c r="J19" s="363"/>
      <c r="K19" s="363"/>
      <c r="L19" s="363"/>
      <c r="M19" s="363"/>
      <c r="N19" s="363"/>
      <c r="O19" s="363"/>
      <c r="P19" s="16"/>
      <c r="Q19" s="16"/>
      <c r="R19" s="16"/>
    </row>
    <row r="20" spans="3:18" ht="15.95" customHeight="1" x14ac:dyDescent="0.2">
      <c r="C20" s="363"/>
      <c r="D20" s="363"/>
      <c r="E20" s="363"/>
      <c r="F20" s="363"/>
      <c r="G20" s="363"/>
      <c r="H20" s="363"/>
      <c r="I20" s="363"/>
      <c r="J20" s="363"/>
      <c r="K20" s="363"/>
      <c r="L20" s="363"/>
      <c r="M20" s="363"/>
      <c r="N20" s="363"/>
      <c r="O20" s="363"/>
      <c r="P20" s="16"/>
      <c r="Q20" s="16"/>
      <c r="R20" s="16"/>
    </row>
    <row r="21" spans="3:18" ht="15.95" customHeight="1" x14ac:dyDescent="0.2">
      <c r="C21" s="363"/>
      <c r="D21" s="363"/>
      <c r="E21" s="363"/>
      <c r="F21" s="363"/>
      <c r="G21" s="363"/>
      <c r="H21" s="363"/>
      <c r="I21" s="363"/>
      <c r="J21" s="363"/>
      <c r="K21" s="363"/>
      <c r="L21" s="363"/>
      <c r="M21" s="363"/>
      <c r="N21" s="363"/>
      <c r="O21" s="363"/>
      <c r="P21" s="16"/>
      <c r="Q21" s="16"/>
      <c r="R21" s="16"/>
    </row>
    <row r="22" spans="3:18" ht="15.95" customHeight="1" x14ac:dyDescent="0.2">
      <c r="C22" s="363"/>
      <c r="D22" s="363"/>
      <c r="E22" s="363"/>
      <c r="F22" s="363"/>
      <c r="G22" s="363"/>
      <c r="H22" s="363"/>
      <c r="I22" s="363"/>
      <c r="J22" s="363"/>
      <c r="K22" s="363"/>
      <c r="L22" s="363"/>
      <c r="M22" s="363"/>
      <c r="N22" s="363"/>
      <c r="O22" s="363"/>
      <c r="P22" s="16"/>
      <c r="Q22" s="16"/>
      <c r="R22" s="16"/>
    </row>
    <row r="23" spans="3:18" ht="15.95" customHeight="1" x14ac:dyDescent="0.2">
      <c r="C23" s="363"/>
      <c r="D23" s="363"/>
      <c r="E23" s="363"/>
      <c r="F23" s="363"/>
      <c r="G23" s="363"/>
      <c r="H23" s="363"/>
      <c r="I23" s="363"/>
      <c r="J23" s="363"/>
      <c r="K23" s="363"/>
      <c r="L23" s="363"/>
      <c r="M23" s="363"/>
      <c r="N23" s="363"/>
      <c r="O23" s="363"/>
      <c r="P23" s="16"/>
      <c r="Q23" s="16"/>
      <c r="R23" s="16"/>
    </row>
    <row r="24" spans="3:18" ht="15.95" customHeight="1" x14ac:dyDescent="0.2">
      <c r="C24" s="363"/>
      <c r="D24" s="363"/>
      <c r="E24" s="363"/>
      <c r="F24" s="363"/>
      <c r="G24" s="363"/>
      <c r="H24" s="363"/>
      <c r="I24" s="363"/>
      <c r="J24" s="363"/>
      <c r="K24" s="363"/>
      <c r="L24" s="363"/>
      <c r="M24" s="363"/>
      <c r="N24" s="363"/>
      <c r="O24" s="363"/>
      <c r="P24" s="16"/>
      <c r="Q24" s="16"/>
      <c r="R24" s="16"/>
    </row>
    <row r="25" spans="3:18" ht="15.95" customHeight="1" x14ac:dyDescent="0.2">
      <c r="C25" s="363"/>
      <c r="D25" s="363"/>
      <c r="E25" s="363"/>
      <c r="F25" s="363"/>
      <c r="G25" s="363"/>
      <c r="H25" s="363"/>
      <c r="I25" s="363"/>
      <c r="J25" s="363"/>
      <c r="K25" s="363"/>
      <c r="L25" s="363"/>
      <c r="M25" s="363"/>
      <c r="N25" s="363"/>
      <c r="O25" s="363"/>
      <c r="P25" s="16"/>
      <c r="Q25" s="16"/>
      <c r="R25" s="16"/>
    </row>
    <row r="26" spans="3:18" ht="15.95" customHeight="1" x14ac:dyDescent="0.2">
      <c r="C26" s="363"/>
      <c r="D26" s="363"/>
      <c r="E26" s="363"/>
      <c r="F26" s="363"/>
      <c r="G26" s="363"/>
      <c r="H26" s="363"/>
      <c r="I26" s="363"/>
      <c r="J26" s="363"/>
      <c r="K26" s="363"/>
      <c r="L26" s="363"/>
      <c r="M26" s="363"/>
      <c r="N26" s="363"/>
      <c r="O26" s="363"/>
      <c r="P26" s="16"/>
      <c r="Q26" s="16"/>
      <c r="R26" s="16"/>
    </row>
    <row r="27" spans="3:18" ht="15.95" customHeight="1" x14ac:dyDescent="0.2">
      <c r="C27" s="363"/>
      <c r="D27" s="363"/>
      <c r="E27" s="363"/>
      <c r="F27" s="363"/>
      <c r="G27" s="363"/>
      <c r="H27" s="363"/>
      <c r="I27" s="363"/>
      <c r="J27" s="363"/>
      <c r="K27" s="363"/>
      <c r="L27" s="363"/>
      <c r="M27" s="363"/>
      <c r="N27" s="363"/>
      <c r="O27" s="363"/>
      <c r="P27" s="16"/>
      <c r="Q27" s="16"/>
      <c r="R27" s="16"/>
    </row>
    <row r="28" spans="3:18" ht="15.95" customHeight="1" x14ac:dyDescent="0.2">
      <c r="C28" s="363"/>
      <c r="D28" s="363"/>
      <c r="E28" s="363"/>
      <c r="F28" s="363"/>
      <c r="G28" s="363"/>
      <c r="H28" s="363"/>
      <c r="I28" s="363"/>
      <c r="J28" s="363"/>
      <c r="K28" s="363"/>
      <c r="L28" s="363"/>
      <c r="M28" s="363"/>
      <c r="N28" s="363"/>
      <c r="O28" s="363"/>
      <c r="P28" s="16"/>
      <c r="Q28" s="16"/>
      <c r="R28" s="16"/>
    </row>
    <row r="29" spans="3:18" ht="15.95" customHeight="1" x14ac:dyDescent="0.2">
      <c r="C29" s="363"/>
      <c r="D29" s="363"/>
      <c r="E29" s="363"/>
      <c r="F29" s="363"/>
      <c r="G29" s="363"/>
      <c r="H29" s="363"/>
      <c r="I29" s="363"/>
      <c r="J29" s="363"/>
      <c r="K29" s="363"/>
      <c r="L29" s="363"/>
      <c r="M29" s="363"/>
      <c r="N29" s="363"/>
      <c r="O29" s="363"/>
      <c r="P29" s="16"/>
      <c r="Q29" s="16"/>
      <c r="R29" s="16"/>
    </row>
    <row r="30" spans="3:18" ht="15.95" customHeight="1" x14ac:dyDescent="0.2">
      <c r="C30" s="363"/>
      <c r="D30" s="363"/>
      <c r="E30" s="363"/>
      <c r="F30" s="363"/>
      <c r="G30" s="363"/>
      <c r="H30" s="363"/>
      <c r="I30" s="363"/>
      <c r="J30" s="363"/>
      <c r="K30" s="363"/>
      <c r="L30" s="363"/>
      <c r="M30" s="363"/>
      <c r="N30" s="363"/>
      <c r="O30" s="363"/>
      <c r="P30" s="16"/>
      <c r="Q30" s="16"/>
      <c r="R30" s="16"/>
    </row>
    <row r="31" spans="3:18" ht="15.95" customHeight="1" x14ac:dyDescent="0.2">
      <c r="C31" s="363"/>
      <c r="D31" s="363"/>
      <c r="E31" s="363"/>
      <c r="F31" s="363"/>
      <c r="G31" s="363"/>
      <c r="H31" s="363"/>
      <c r="I31" s="363"/>
      <c r="J31" s="363"/>
      <c r="K31" s="363"/>
      <c r="L31" s="363"/>
      <c r="M31" s="363"/>
      <c r="N31" s="363"/>
      <c r="O31" s="363"/>
      <c r="P31" s="16"/>
      <c r="Q31" s="16"/>
      <c r="R31" s="16"/>
    </row>
    <row r="32" spans="3:18" ht="15.95" customHeight="1" x14ac:dyDescent="0.2">
      <c r="C32" s="363"/>
      <c r="D32" s="363"/>
      <c r="E32" s="363"/>
      <c r="F32" s="363"/>
      <c r="G32" s="363"/>
      <c r="H32" s="363"/>
      <c r="I32" s="363"/>
      <c r="J32" s="363"/>
      <c r="K32" s="363"/>
      <c r="L32" s="363"/>
      <c r="M32" s="363"/>
      <c r="N32" s="363"/>
      <c r="O32" s="363"/>
      <c r="P32" s="16"/>
      <c r="Q32" s="16"/>
      <c r="R32" s="16"/>
    </row>
    <row r="33" spans="3:18" ht="15.95" customHeight="1" x14ac:dyDescent="0.2">
      <c r="C33" s="363"/>
      <c r="D33" s="363"/>
      <c r="E33" s="363"/>
      <c r="F33" s="363"/>
      <c r="G33" s="363"/>
      <c r="H33" s="363"/>
      <c r="I33" s="363"/>
      <c r="J33" s="363"/>
      <c r="K33" s="363"/>
      <c r="L33" s="363"/>
      <c r="M33" s="363"/>
      <c r="N33" s="363"/>
      <c r="O33" s="363"/>
      <c r="P33" s="16"/>
      <c r="Q33" s="16"/>
      <c r="R33" s="16"/>
    </row>
    <row r="34" spans="3:18" ht="15.95" customHeight="1" x14ac:dyDescent="0.2">
      <c r="C34" s="363"/>
      <c r="D34" s="363"/>
      <c r="E34" s="363"/>
      <c r="F34" s="363"/>
      <c r="G34" s="363"/>
      <c r="H34" s="363"/>
      <c r="I34" s="363"/>
      <c r="J34" s="363"/>
      <c r="K34" s="363"/>
      <c r="L34" s="363"/>
      <c r="M34" s="363"/>
      <c r="N34" s="363"/>
      <c r="O34" s="363"/>
      <c r="P34" s="16"/>
      <c r="Q34" s="16"/>
      <c r="R34" s="16"/>
    </row>
    <row r="35" spans="3:18" ht="15.95" customHeight="1" x14ac:dyDescent="0.2">
      <c r="C35" s="363"/>
      <c r="D35" s="363"/>
      <c r="E35" s="363"/>
      <c r="F35" s="363"/>
      <c r="G35" s="363"/>
      <c r="H35" s="363"/>
      <c r="I35" s="363"/>
      <c r="J35" s="363"/>
      <c r="K35" s="363"/>
      <c r="L35" s="363"/>
      <c r="M35" s="363"/>
      <c r="N35" s="363"/>
      <c r="O35" s="363"/>
      <c r="P35" s="16"/>
      <c r="Q35" s="16"/>
      <c r="R35" s="16"/>
    </row>
    <row r="36" spans="3:18" ht="15.95" customHeight="1" x14ac:dyDescent="0.2">
      <c r="C36" s="363"/>
      <c r="D36" s="363"/>
      <c r="E36" s="363"/>
      <c r="F36" s="363"/>
      <c r="G36" s="363"/>
      <c r="H36" s="363"/>
      <c r="I36" s="363"/>
      <c r="J36" s="363"/>
      <c r="K36" s="363"/>
      <c r="L36" s="363"/>
      <c r="M36" s="363"/>
      <c r="N36" s="363"/>
      <c r="O36" s="363"/>
      <c r="P36" s="16"/>
      <c r="Q36" s="16"/>
      <c r="R36" s="16"/>
    </row>
    <row r="37" spans="3:18" ht="15.95" customHeight="1" x14ac:dyDescent="0.2">
      <c r="C37" s="363"/>
      <c r="D37" s="363"/>
      <c r="E37" s="363"/>
      <c r="F37" s="363"/>
      <c r="G37" s="363"/>
      <c r="H37" s="363"/>
      <c r="I37" s="363"/>
      <c r="J37" s="363"/>
      <c r="K37" s="363"/>
      <c r="L37" s="363"/>
      <c r="M37" s="363"/>
      <c r="N37" s="363"/>
      <c r="O37" s="363"/>
      <c r="P37" s="16"/>
      <c r="Q37" s="16"/>
      <c r="R37" s="16"/>
    </row>
    <row r="38" spans="3:18" ht="15.95" customHeight="1" x14ac:dyDescent="0.2">
      <c r="C38" s="363"/>
      <c r="D38" s="363"/>
      <c r="E38" s="363"/>
      <c r="F38" s="363"/>
      <c r="G38" s="363"/>
      <c r="H38" s="363"/>
      <c r="I38" s="363"/>
      <c r="J38" s="363"/>
      <c r="K38" s="363"/>
      <c r="L38" s="363"/>
      <c r="M38" s="363"/>
      <c r="N38" s="363"/>
      <c r="O38" s="363"/>
      <c r="P38" s="16"/>
      <c r="Q38" s="16"/>
      <c r="R38" s="16"/>
    </row>
    <row r="39" spans="3:18" ht="15.95" customHeight="1" x14ac:dyDescent="0.2">
      <c r="C39" s="363"/>
      <c r="D39" s="363"/>
      <c r="E39" s="363"/>
      <c r="F39" s="363"/>
      <c r="G39" s="363"/>
      <c r="H39" s="363"/>
      <c r="I39" s="363"/>
      <c r="J39" s="363"/>
      <c r="K39" s="363"/>
      <c r="L39" s="363"/>
      <c r="M39" s="363"/>
      <c r="N39" s="363"/>
      <c r="O39" s="363"/>
      <c r="P39" s="16"/>
      <c r="Q39" s="16"/>
      <c r="R39" s="16"/>
    </row>
    <row r="40" spans="3:18" ht="15.95" customHeight="1" x14ac:dyDescent="0.2">
      <c r="C40" s="363"/>
      <c r="D40" s="363"/>
      <c r="E40" s="363"/>
      <c r="F40" s="363"/>
      <c r="G40" s="363"/>
      <c r="H40" s="363"/>
      <c r="I40" s="363"/>
      <c r="J40" s="363"/>
      <c r="K40" s="363"/>
      <c r="L40" s="363"/>
      <c r="M40" s="363"/>
      <c r="N40" s="363"/>
      <c r="O40" s="363"/>
      <c r="P40" s="16"/>
      <c r="Q40" s="16"/>
      <c r="R40" s="16"/>
    </row>
    <row r="41" spans="3:18" ht="15.95" customHeight="1" x14ac:dyDescent="0.2">
      <c r="C41" s="363"/>
      <c r="D41" s="363"/>
      <c r="E41" s="363"/>
      <c r="F41" s="363"/>
      <c r="G41" s="363"/>
      <c r="H41" s="363"/>
      <c r="I41" s="363"/>
      <c r="J41" s="363"/>
      <c r="K41" s="363"/>
      <c r="L41" s="363"/>
      <c r="M41" s="363"/>
      <c r="N41" s="363"/>
      <c r="O41" s="363"/>
      <c r="P41" s="16"/>
      <c r="Q41" s="16"/>
      <c r="R41" s="16"/>
    </row>
    <row r="42" spans="3:18" ht="15.95" customHeight="1" x14ac:dyDescent="0.2">
      <c r="C42" s="363"/>
      <c r="D42" s="363"/>
      <c r="E42" s="363"/>
      <c r="F42" s="363"/>
      <c r="G42" s="363"/>
      <c r="H42" s="363"/>
      <c r="I42" s="363"/>
      <c r="J42" s="363"/>
      <c r="K42" s="363"/>
      <c r="L42" s="363"/>
      <c r="M42" s="363"/>
      <c r="N42" s="363"/>
      <c r="O42" s="363"/>
      <c r="P42" s="16"/>
      <c r="Q42" s="16"/>
      <c r="R42" s="16"/>
    </row>
    <row r="43" spans="3:18" ht="15.95" customHeight="1" x14ac:dyDescent="0.2">
      <c r="C43" s="363"/>
      <c r="D43" s="363"/>
      <c r="E43" s="363"/>
      <c r="F43" s="363"/>
      <c r="G43" s="363"/>
      <c r="H43" s="363"/>
      <c r="I43" s="363"/>
      <c r="J43" s="363"/>
      <c r="K43" s="363"/>
      <c r="L43" s="363"/>
      <c r="M43" s="363"/>
      <c r="N43" s="363"/>
      <c r="O43" s="363"/>
      <c r="P43" s="16"/>
      <c r="Q43" s="16"/>
      <c r="R43" s="16"/>
    </row>
    <row r="44" spans="3:18" ht="15.95" customHeight="1" x14ac:dyDescent="0.2">
      <c r="C44" s="363"/>
      <c r="D44" s="363"/>
      <c r="E44" s="363"/>
      <c r="F44" s="363"/>
      <c r="G44" s="363"/>
      <c r="H44" s="363"/>
      <c r="I44" s="363"/>
      <c r="J44" s="363"/>
      <c r="K44" s="363"/>
      <c r="L44" s="363"/>
      <c r="M44" s="363"/>
      <c r="N44" s="363"/>
      <c r="O44" s="363"/>
      <c r="P44" s="16"/>
      <c r="Q44" s="16"/>
      <c r="R44" s="16"/>
    </row>
    <row r="45" spans="3:18" ht="15.95" customHeight="1" x14ac:dyDescent="0.2">
      <c r="C45" s="363"/>
      <c r="D45" s="363"/>
      <c r="E45" s="363"/>
      <c r="F45" s="363"/>
      <c r="G45" s="363"/>
      <c r="H45" s="363"/>
      <c r="I45" s="363"/>
      <c r="J45" s="363"/>
      <c r="K45" s="363"/>
      <c r="L45" s="363"/>
      <c r="M45" s="363"/>
      <c r="N45" s="363"/>
      <c r="O45" s="363"/>
      <c r="P45" s="16"/>
      <c r="Q45" s="16"/>
      <c r="R45" s="16"/>
    </row>
    <row r="46" spans="3:18" ht="15.95" customHeight="1" x14ac:dyDescent="0.2">
      <c r="C46" s="363"/>
      <c r="D46" s="363"/>
      <c r="E46" s="363"/>
      <c r="F46" s="363"/>
      <c r="G46" s="363"/>
      <c r="H46" s="363"/>
      <c r="I46" s="363"/>
      <c r="J46" s="363"/>
      <c r="K46" s="363"/>
      <c r="L46" s="363"/>
      <c r="M46" s="363"/>
      <c r="N46" s="363"/>
      <c r="O46" s="363"/>
      <c r="P46" s="16"/>
      <c r="Q46" s="16"/>
      <c r="R46" s="16"/>
    </row>
    <row r="47" spans="3:18" ht="15.95" customHeight="1" x14ac:dyDescent="0.2">
      <c r="C47" s="363"/>
      <c r="D47" s="363"/>
      <c r="E47" s="363"/>
      <c r="F47" s="363"/>
      <c r="G47" s="363"/>
      <c r="H47" s="363"/>
      <c r="I47" s="363"/>
      <c r="J47" s="363"/>
      <c r="K47" s="363"/>
      <c r="L47" s="363"/>
      <c r="M47" s="363"/>
      <c r="N47" s="363"/>
      <c r="O47" s="363"/>
      <c r="P47" s="16"/>
      <c r="Q47" s="16"/>
      <c r="R47" s="16"/>
    </row>
    <row r="48" spans="3:18" ht="15.95" customHeight="1" x14ac:dyDescent="0.2">
      <c r="C48" s="363"/>
      <c r="D48" s="363"/>
      <c r="E48" s="363"/>
      <c r="F48" s="363"/>
      <c r="G48" s="363"/>
      <c r="H48" s="363"/>
      <c r="I48" s="363"/>
      <c r="J48" s="363"/>
      <c r="K48" s="363"/>
      <c r="L48" s="363"/>
      <c r="M48" s="363"/>
      <c r="N48" s="363"/>
      <c r="O48" s="363"/>
      <c r="P48" s="16"/>
      <c r="Q48" s="16"/>
      <c r="R48" s="16"/>
    </row>
    <row r="49" spans="3:18" ht="15.95" customHeight="1" x14ac:dyDescent="0.2">
      <c r="C49" s="363"/>
      <c r="D49" s="363"/>
      <c r="E49" s="363"/>
      <c r="F49" s="363"/>
      <c r="G49" s="363"/>
      <c r="H49" s="363"/>
      <c r="I49" s="363"/>
      <c r="J49" s="363"/>
      <c r="K49" s="363"/>
      <c r="L49" s="363"/>
      <c r="M49" s="363"/>
      <c r="N49" s="363"/>
      <c r="O49" s="363"/>
      <c r="P49" s="16"/>
      <c r="Q49" s="16"/>
      <c r="R49" s="16"/>
    </row>
    <row r="50" spans="3:18" ht="15.95" customHeight="1" x14ac:dyDescent="0.2">
      <c r="C50" s="363"/>
      <c r="D50" s="363"/>
      <c r="E50" s="363"/>
      <c r="F50" s="363"/>
      <c r="G50" s="363"/>
      <c r="H50" s="363"/>
      <c r="I50" s="363"/>
      <c r="J50" s="363"/>
      <c r="K50" s="363"/>
      <c r="L50" s="363"/>
      <c r="M50" s="363"/>
      <c r="N50" s="363"/>
      <c r="O50" s="363"/>
      <c r="P50" s="16"/>
      <c r="Q50" s="16"/>
      <c r="R50" s="16"/>
    </row>
    <row r="51" spans="3:18" ht="15.95" customHeight="1" x14ac:dyDescent="0.2">
      <c r="C51" s="363"/>
      <c r="D51" s="363"/>
      <c r="E51" s="363"/>
      <c r="F51" s="363"/>
      <c r="G51" s="363"/>
      <c r="H51" s="363"/>
      <c r="I51" s="363"/>
      <c r="J51" s="363"/>
      <c r="K51" s="363"/>
      <c r="L51" s="363"/>
      <c r="M51" s="363"/>
      <c r="N51" s="363"/>
      <c r="O51" s="363"/>
      <c r="P51" s="16"/>
      <c r="Q51" s="16"/>
      <c r="R51" s="16"/>
    </row>
    <row r="52" spans="3:18" ht="15.95" customHeight="1" x14ac:dyDescent="0.2">
      <c r="C52" s="363"/>
      <c r="D52" s="363"/>
      <c r="E52" s="363"/>
      <c r="F52" s="363"/>
      <c r="G52" s="363"/>
      <c r="H52" s="363"/>
      <c r="I52" s="363"/>
      <c r="J52" s="363"/>
      <c r="K52" s="363"/>
      <c r="L52" s="363"/>
      <c r="M52" s="363"/>
      <c r="N52" s="363"/>
      <c r="O52" s="363"/>
      <c r="P52" s="16"/>
      <c r="Q52" s="16"/>
      <c r="R52" s="16"/>
    </row>
    <row r="53" spans="3:18" ht="15.95" customHeight="1" x14ac:dyDescent="0.2">
      <c r="C53" s="363"/>
      <c r="D53" s="363"/>
      <c r="E53" s="363"/>
      <c r="F53" s="363"/>
      <c r="G53" s="363"/>
      <c r="H53" s="363"/>
      <c r="I53" s="363"/>
      <c r="J53" s="363"/>
      <c r="K53" s="363"/>
      <c r="L53" s="363"/>
      <c r="M53" s="363"/>
      <c r="N53" s="363"/>
      <c r="O53" s="363"/>
      <c r="P53" s="16"/>
      <c r="Q53" s="16"/>
      <c r="R53" s="16"/>
    </row>
    <row r="54" spans="3:18" ht="15.95" customHeight="1" x14ac:dyDescent="0.2">
      <c r="C54" s="363"/>
      <c r="D54" s="363"/>
      <c r="E54" s="363"/>
      <c r="F54" s="363"/>
      <c r="G54" s="363"/>
      <c r="H54" s="363"/>
      <c r="I54" s="363"/>
      <c r="J54" s="363"/>
      <c r="K54" s="363"/>
      <c r="L54" s="363"/>
      <c r="M54" s="363"/>
      <c r="N54" s="363"/>
      <c r="O54" s="363"/>
      <c r="P54" s="16"/>
      <c r="Q54" s="16"/>
      <c r="R54" s="16"/>
    </row>
    <row r="55" spans="3:18" ht="15.95" customHeight="1" x14ac:dyDescent="0.2">
      <c r="C55" s="363"/>
      <c r="D55" s="363"/>
      <c r="E55" s="363"/>
      <c r="F55" s="363"/>
      <c r="G55" s="363"/>
      <c r="H55" s="363"/>
      <c r="I55" s="363"/>
      <c r="J55" s="363"/>
      <c r="K55" s="363"/>
      <c r="L55" s="363"/>
      <c r="M55" s="363"/>
      <c r="N55" s="363"/>
      <c r="O55" s="363"/>
      <c r="P55" s="16"/>
      <c r="Q55" s="16"/>
      <c r="R55" s="16"/>
    </row>
    <row r="56" spans="3:18" ht="15.95" customHeight="1" x14ac:dyDescent="0.2">
      <c r="C56" s="363"/>
      <c r="D56" s="363"/>
      <c r="E56" s="363"/>
      <c r="F56" s="363"/>
      <c r="G56" s="363"/>
      <c r="H56" s="363"/>
      <c r="I56" s="363"/>
      <c r="J56" s="363"/>
      <c r="K56" s="363"/>
      <c r="L56" s="363"/>
      <c r="M56" s="363"/>
      <c r="N56" s="363"/>
      <c r="O56" s="363"/>
      <c r="P56" s="16"/>
      <c r="Q56" s="16"/>
      <c r="R56" s="16"/>
    </row>
    <row r="57" spans="3:18" ht="15.95" customHeight="1" x14ac:dyDescent="0.2">
      <c r="C57" s="363"/>
      <c r="D57" s="363"/>
      <c r="E57" s="363"/>
      <c r="F57" s="363"/>
      <c r="G57" s="363"/>
      <c r="H57" s="363"/>
      <c r="I57" s="363"/>
      <c r="J57" s="363"/>
      <c r="K57" s="363"/>
      <c r="L57" s="363"/>
      <c r="M57" s="363"/>
      <c r="N57" s="363"/>
      <c r="O57" s="363"/>
      <c r="P57" s="16"/>
      <c r="Q57" s="16"/>
      <c r="R57" s="16"/>
    </row>
    <row r="58" spans="3:18" ht="15.95" customHeight="1" x14ac:dyDescent="0.2">
      <c r="C58" s="363"/>
      <c r="D58" s="363"/>
      <c r="E58" s="363"/>
      <c r="F58" s="363"/>
      <c r="G58" s="363"/>
      <c r="H58" s="363"/>
      <c r="I58" s="363"/>
      <c r="J58" s="363"/>
      <c r="K58" s="363"/>
      <c r="L58" s="363"/>
      <c r="M58" s="363"/>
      <c r="N58" s="363"/>
      <c r="O58" s="363"/>
      <c r="P58" s="16"/>
      <c r="Q58" s="16"/>
      <c r="R58" s="16"/>
    </row>
    <row r="59" spans="3:18" ht="15.95" customHeight="1" x14ac:dyDescent="0.2">
      <c r="C59" s="170"/>
      <c r="D59" s="170"/>
      <c r="E59" s="170"/>
      <c r="F59" s="170"/>
      <c r="G59" s="170"/>
      <c r="H59" s="170"/>
      <c r="I59" s="170"/>
      <c r="J59" s="170"/>
      <c r="K59" s="170"/>
      <c r="L59" s="170"/>
      <c r="M59" s="170"/>
      <c r="N59" s="170"/>
      <c r="O59" s="170"/>
      <c r="P59" s="170"/>
      <c r="Q59" s="170"/>
      <c r="R59" s="170"/>
    </row>
    <row r="60" spans="3:18" ht="15.95" customHeight="1" x14ac:dyDescent="0.2">
      <c r="C60" s="170"/>
      <c r="D60" s="170"/>
      <c r="E60" s="382" t="s">
        <v>274</v>
      </c>
      <c r="F60" s="382"/>
      <c r="G60" s="382"/>
      <c r="H60" s="203"/>
      <c r="I60" s="203"/>
      <c r="J60" s="203"/>
      <c r="K60" s="203"/>
      <c r="L60" s="203"/>
      <c r="M60" s="170"/>
      <c r="N60" s="170"/>
      <c r="O60" s="170"/>
      <c r="P60" s="170"/>
      <c r="Q60" s="170"/>
      <c r="R60" s="170"/>
    </row>
    <row r="61" spans="3:18" ht="15.95" customHeight="1" x14ac:dyDescent="0.2">
      <c r="C61" s="170"/>
      <c r="D61" s="170"/>
      <c r="E61" s="382"/>
      <c r="F61" s="382"/>
      <c r="G61" s="382"/>
      <c r="H61" s="203"/>
      <c r="I61" s="203"/>
      <c r="J61" s="203"/>
      <c r="K61" s="203"/>
      <c r="L61" s="203"/>
      <c r="M61" s="170"/>
      <c r="N61" s="170"/>
      <c r="O61" s="170"/>
      <c r="P61" s="170"/>
      <c r="Q61" s="170"/>
      <c r="R61" s="170"/>
    </row>
    <row r="62" spans="3:18" ht="15.95" customHeight="1" x14ac:dyDescent="0.2">
      <c r="C62" s="170"/>
      <c r="D62" s="170"/>
      <c r="E62" s="381" t="s">
        <v>275</v>
      </c>
      <c r="F62" s="381"/>
      <c r="G62" s="381"/>
      <c r="H62" s="381"/>
      <c r="I62" s="381"/>
      <c r="J62" s="381"/>
      <c r="K62" s="381"/>
      <c r="L62" s="381"/>
      <c r="M62" s="202"/>
      <c r="N62" s="170"/>
      <c r="O62" s="170"/>
      <c r="P62" s="170"/>
      <c r="Q62" s="170"/>
      <c r="R62" s="170"/>
    </row>
    <row r="63" spans="3:18" ht="15.95" customHeight="1" x14ac:dyDescent="0.2">
      <c r="C63" s="170"/>
      <c r="D63" s="170"/>
      <c r="E63" s="381"/>
      <c r="F63" s="381"/>
      <c r="G63" s="381"/>
      <c r="H63" s="381"/>
      <c r="I63" s="381"/>
      <c r="J63" s="381"/>
      <c r="K63" s="381"/>
      <c r="L63" s="381"/>
      <c r="M63" s="202"/>
      <c r="N63" s="170"/>
      <c r="O63" s="170"/>
      <c r="P63" s="170"/>
      <c r="Q63" s="170"/>
      <c r="R63" s="170"/>
    </row>
    <row r="64" spans="3:18" ht="15.95" customHeight="1" x14ac:dyDescent="0.2">
      <c r="C64" s="170"/>
      <c r="D64" s="170"/>
      <c r="E64" s="381"/>
      <c r="F64" s="381"/>
      <c r="G64" s="381"/>
      <c r="H64" s="381"/>
      <c r="I64" s="381"/>
      <c r="J64" s="381"/>
      <c r="K64" s="381"/>
      <c r="L64" s="381"/>
      <c r="M64" s="202"/>
      <c r="N64" s="170"/>
      <c r="O64" s="170"/>
      <c r="P64" s="170"/>
      <c r="Q64" s="170"/>
      <c r="R64" s="170"/>
    </row>
    <row r="65" spans="3:18" ht="15.95" customHeight="1" x14ac:dyDescent="0.2">
      <c r="C65" s="170"/>
      <c r="D65" s="170"/>
      <c r="E65" s="381"/>
      <c r="F65" s="381"/>
      <c r="G65" s="381"/>
      <c r="H65" s="381"/>
      <c r="I65" s="381"/>
      <c r="J65" s="381"/>
      <c r="K65" s="381"/>
      <c r="L65" s="381"/>
      <c r="M65" s="202"/>
      <c r="N65" s="170"/>
      <c r="O65" s="170"/>
      <c r="P65" s="170"/>
      <c r="Q65" s="170"/>
      <c r="R65" s="170"/>
    </row>
    <row r="66" spans="3:18" ht="15.95" customHeight="1" x14ac:dyDescent="0.2">
      <c r="C66" s="170"/>
      <c r="D66" s="170"/>
      <c r="E66" s="381"/>
      <c r="F66" s="381"/>
      <c r="G66" s="381"/>
      <c r="H66" s="381"/>
      <c r="I66" s="381"/>
      <c r="J66" s="381"/>
      <c r="K66" s="381"/>
      <c r="L66" s="381"/>
      <c r="M66" s="202"/>
      <c r="N66" s="170"/>
      <c r="O66" s="170"/>
      <c r="P66" s="170"/>
      <c r="Q66" s="170"/>
      <c r="R66" s="170"/>
    </row>
    <row r="67" spans="3:18" ht="15.95" customHeight="1" x14ac:dyDescent="0.2">
      <c r="C67" s="170"/>
      <c r="D67" s="170"/>
      <c r="E67" s="381"/>
      <c r="F67" s="381"/>
      <c r="G67" s="381"/>
      <c r="H67" s="381"/>
      <c r="I67" s="381"/>
      <c r="J67" s="381"/>
      <c r="K67" s="381"/>
      <c r="L67" s="381"/>
      <c r="M67" s="202"/>
      <c r="N67" s="170"/>
      <c r="O67" s="170"/>
      <c r="P67" s="170"/>
      <c r="Q67" s="170"/>
      <c r="R67" s="170"/>
    </row>
    <row r="68" spans="3:18" ht="15.95" customHeight="1" x14ac:dyDescent="0.2">
      <c r="C68" s="170"/>
      <c r="D68" s="170"/>
      <c r="E68" s="381"/>
      <c r="F68" s="381"/>
      <c r="G68" s="381"/>
      <c r="H68" s="381"/>
      <c r="I68" s="381"/>
      <c r="J68" s="381"/>
      <c r="K68" s="381"/>
      <c r="L68" s="381"/>
      <c r="M68" s="202"/>
      <c r="N68" s="170"/>
      <c r="O68" s="170"/>
      <c r="P68" s="170"/>
      <c r="Q68" s="170"/>
      <c r="R68" s="170"/>
    </row>
    <row r="69" spans="3:18" ht="15.95" customHeight="1" x14ac:dyDescent="0.2">
      <c r="C69" s="170"/>
      <c r="D69" s="170"/>
      <c r="E69" s="381"/>
      <c r="F69" s="381"/>
      <c r="G69" s="381"/>
      <c r="H69" s="381"/>
      <c r="I69" s="381"/>
      <c r="J69" s="381"/>
      <c r="K69" s="381"/>
      <c r="L69" s="381"/>
      <c r="M69" s="202"/>
      <c r="N69" s="170"/>
      <c r="O69" s="170"/>
      <c r="P69" s="170"/>
      <c r="Q69" s="170"/>
      <c r="R69" s="170"/>
    </row>
    <row r="70" spans="3:18" ht="15.95" customHeight="1" x14ac:dyDescent="0.2">
      <c r="C70" s="170"/>
      <c r="D70" s="170"/>
      <c r="E70" s="381"/>
      <c r="F70" s="381"/>
      <c r="G70" s="381"/>
      <c r="H70" s="381"/>
      <c r="I70" s="381"/>
      <c r="J70" s="381"/>
      <c r="K70" s="381"/>
      <c r="L70" s="381"/>
      <c r="M70" s="202"/>
      <c r="N70" s="170"/>
      <c r="O70" s="170"/>
      <c r="P70" s="170"/>
      <c r="Q70" s="170"/>
      <c r="R70" s="170"/>
    </row>
    <row r="71" spans="3:18" ht="15.95" customHeight="1" x14ac:dyDescent="0.2">
      <c r="C71" s="170"/>
      <c r="D71" s="170"/>
      <c r="E71" s="170"/>
      <c r="F71" s="170"/>
      <c r="G71" s="170"/>
      <c r="H71" s="170"/>
      <c r="I71" s="170"/>
      <c r="J71" s="170"/>
      <c r="K71" s="170"/>
      <c r="L71" s="170"/>
      <c r="M71" s="170"/>
      <c r="N71" s="170"/>
      <c r="O71" s="170"/>
      <c r="P71" s="170"/>
      <c r="Q71" s="170"/>
      <c r="R71" s="170"/>
    </row>
    <row r="72" spans="3:18" ht="15.95" customHeight="1" x14ac:dyDescent="0.2">
      <c r="C72" s="170"/>
      <c r="D72" s="170"/>
      <c r="E72" s="170"/>
      <c r="F72" s="170"/>
      <c r="G72" s="170"/>
      <c r="H72" s="170"/>
      <c r="I72" s="170"/>
      <c r="J72" s="170"/>
      <c r="K72" s="170"/>
      <c r="L72" s="170"/>
      <c r="M72" s="170"/>
      <c r="N72" s="170"/>
      <c r="O72" s="170"/>
      <c r="P72" s="170"/>
      <c r="Q72" s="170"/>
      <c r="R72" s="170"/>
    </row>
    <row r="73" spans="3:18" ht="15.95" customHeight="1" x14ac:dyDescent="0.2">
      <c r="C73" s="170"/>
      <c r="D73" s="170"/>
      <c r="E73" s="170"/>
      <c r="F73" s="170"/>
      <c r="G73" s="170"/>
      <c r="H73" s="170"/>
      <c r="I73" s="170"/>
      <c r="J73" s="170"/>
      <c r="K73" s="170"/>
      <c r="L73" s="170"/>
      <c r="M73" s="170"/>
      <c r="N73" s="170"/>
      <c r="O73" s="170"/>
      <c r="P73" s="170"/>
      <c r="Q73" s="170"/>
      <c r="R73" s="170"/>
    </row>
    <row r="74" spans="3:18" ht="15.95" customHeight="1" x14ac:dyDescent="0.2">
      <c r="C74" s="170"/>
      <c r="D74" s="170"/>
      <c r="E74" s="170"/>
      <c r="F74" s="170"/>
      <c r="G74" s="170"/>
      <c r="H74" s="170"/>
      <c r="I74" s="170"/>
      <c r="J74" s="170"/>
      <c r="K74" s="170"/>
      <c r="L74" s="170"/>
      <c r="M74" s="170"/>
      <c r="N74" s="170"/>
      <c r="O74" s="170"/>
      <c r="P74" s="170"/>
      <c r="Q74" s="170"/>
      <c r="R74" s="170"/>
    </row>
    <row r="75" spans="3:18" ht="15.95" customHeight="1" x14ac:dyDescent="0.2">
      <c r="C75" s="170"/>
      <c r="D75" s="170"/>
      <c r="E75" s="170"/>
      <c r="F75" s="170"/>
      <c r="G75" s="170"/>
      <c r="H75" s="170"/>
      <c r="I75" s="170"/>
      <c r="J75" s="170"/>
      <c r="K75" s="170"/>
      <c r="L75" s="170"/>
      <c r="M75" s="170"/>
      <c r="N75" s="170"/>
      <c r="O75" s="170"/>
      <c r="P75" s="170"/>
      <c r="Q75" s="170"/>
      <c r="R75" s="170"/>
    </row>
    <row r="76" spans="3:18" ht="15.95" customHeight="1" x14ac:dyDescent="0.2">
      <c r="C76" s="170"/>
      <c r="D76" s="170"/>
      <c r="E76" s="170"/>
      <c r="F76" s="170"/>
      <c r="G76" s="170"/>
      <c r="H76" s="170"/>
      <c r="I76" s="170"/>
      <c r="J76" s="170"/>
      <c r="K76" s="170"/>
      <c r="L76" s="170"/>
      <c r="M76" s="170"/>
      <c r="N76" s="170"/>
      <c r="O76" s="170"/>
      <c r="P76" s="170"/>
      <c r="Q76" s="170"/>
      <c r="R76" s="170"/>
    </row>
    <row r="77" spans="3:18" ht="15.95" customHeight="1" x14ac:dyDescent="0.2">
      <c r="C77" s="170"/>
      <c r="D77" s="170"/>
      <c r="E77" s="170"/>
      <c r="F77" s="170"/>
      <c r="G77" s="170"/>
      <c r="H77" s="170"/>
      <c r="I77" s="170"/>
      <c r="J77" s="170"/>
      <c r="K77" s="170"/>
      <c r="L77" s="170"/>
      <c r="M77" s="170"/>
      <c r="N77" s="170"/>
      <c r="O77" s="170"/>
      <c r="P77" s="170"/>
      <c r="Q77" s="170"/>
      <c r="R77" s="170"/>
    </row>
    <row r="78" spans="3:18" ht="15.95" customHeight="1" x14ac:dyDescent="0.2">
      <c r="C78" s="170"/>
      <c r="D78" s="170"/>
      <c r="E78" s="170"/>
      <c r="F78" s="170"/>
      <c r="G78" s="170"/>
      <c r="H78" s="170"/>
      <c r="I78" s="170"/>
      <c r="J78" s="170"/>
      <c r="K78" s="170"/>
      <c r="L78" s="170"/>
      <c r="M78" s="170"/>
      <c r="N78" s="170"/>
      <c r="O78" s="170"/>
      <c r="P78" s="170"/>
      <c r="Q78" s="170"/>
      <c r="R78" s="170"/>
    </row>
    <row r="79" spans="3:18" ht="15.95" customHeight="1" x14ac:dyDescent="0.2">
      <c r="C79" s="170"/>
      <c r="D79" s="170"/>
      <c r="E79" s="170"/>
      <c r="F79" s="170"/>
      <c r="G79" s="170"/>
      <c r="H79" s="170"/>
      <c r="I79" s="170"/>
      <c r="J79" s="170"/>
      <c r="K79" s="170"/>
      <c r="L79" s="170"/>
      <c r="M79" s="170"/>
      <c r="N79" s="170"/>
      <c r="O79" s="170"/>
      <c r="P79" s="170"/>
      <c r="Q79" s="170"/>
      <c r="R79" s="170"/>
    </row>
    <row r="80" spans="3:18" ht="15.95" customHeight="1" x14ac:dyDescent="0.2">
      <c r="C80" s="170"/>
      <c r="D80" s="170"/>
      <c r="E80" s="170"/>
      <c r="F80" s="170"/>
      <c r="G80" s="170"/>
      <c r="H80" s="170"/>
      <c r="I80" s="170"/>
      <c r="J80" s="170"/>
      <c r="K80" s="170"/>
      <c r="L80" s="170"/>
      <c r="M80" s="170"/>
      <c r="N80" s="170"/>
      <c r="O80" s="170"/>
      <c r="P80" s="170"/>
      <c r="Q80" s="170"/>
      <c r="R80" s="170"/>
    </row>
    <row r="81" spans="3:18" ht="15.95" customHeight="1" x14ac:dyDescent="0.2">
      <c r="C81" s="170"/>
      <c r="D81" s="170"/>
      <c r="E81" s="170"/>
      <c r="F81" s="170"/>
      <c r="G81" s="170"/>
      <c r="H81" s="170"/>
      <c r="I81" s="170"/>
      <c r="J81" s="170"/>
      <c r="K81" s="170"/>
      <c r="L81" s="170"/>
      <c r="M81" s="170"/>
      <c r="N81" s="170"/>
      <c r="O81" s="170"/>
      <c r="P81" s="170"/>
      <c r="Q81" s="170"/>
      <c r="R81" s="170"/>
    </row>
    <row r="82" spans="3:18" ht="15.95" customHeight="1" x14ac:dyDescent="0.2">
      <c r="C82" s="170"/>
      <c r="D82" s="170"/>
      <c r="E82" s="170"/>
      <c r="F82" s="170"/>
      <c r="G82" s="170"/>
      <c r="H82" s="170"/>
      <c r="I82" s="170"/>
      <c r="J82" s="170"/>
      <c r="K82" s="170"/>
      <c r="L82" s="170"/>
      <c r="M82" s="170"/>
      <c r="N82" s="170"/>
      <c r="O82" s="170"/>
      <c r="P82" s="170"/>
      <c r="Q82" s="170"/>
      <c r="R82" s="170"/>
    </row>
    <row r="83" spans="3:18" ht="15.95" customHeight="1" x14ac:dyDescent="0.2">
      <c r="C83" s="170"/>
      <c r="D83" s="170"/>
      <c r="E83" s="170"/>
      <c r="F83" s="170"/>
      <c r="G83" s="170"/>
      <c r="H83" s="170"/>
      <c r="I83" s="170"/>
      <c r="J83" s="170"/>
      <c r="K83" s="170"/>
      <c r="L83" s="170"/>
      <c r="M83" s="170"/>
      <c r="N83" s="170"/>
      <c r="O83" s="170"/>
      <c r="P83" s="170"/>
      <c r="Q83" s="170"/>
      <c r="R83" s="170"/>
    </row>
    <row r="84" spans="3:18" ht="15.95" customHeight="1" x14ac:dyDescent="0.2">
      <c r="C84" s="170"/>
      <c r="D84" s="170"/>
      <c r="E84" s="170"/>
      <c r="F84" s="170"/>
      <c r="G84" s="170"/>
      <c r="H84" s="170"/>
      <c r="I84" s="170"/>
      <c r="J84" s="170"/>
      <c r="K84" s="170"/>
      <c r="L84" s="170"/>
      <c r="M84" s="170"/>
      <c r="N84" s="170"/>
      <c r="O84" s="170"/>
      <c r="P84" s="170"/>
      <c r="Q84" s="170"/>
      <c r="R84" s="170"/>
    </row>
    <row r="85" spans="3:18" ht="15.95" customHeight="1" x14ac:dyDescent="0.2">
      <c r="C85" s="170"/>
      <c r="D85" s="170"/>
      <c r="E85" s="170"/>
      <c r="F85" s="170"/>
      <c r="G85" s="170"/>
      <c r="H85" s="170"/>
      <c r="I85" s="170"/>
      <c r="J85" s="170"/>
      <c r="K85" s="170"/>
      <c r="L85" s="170"/>
      <c r="M85" s="170"/>
      <c r="N85" s="170"/>
      <c r="O85" s="170"/>
      <c r="P85" s="170"/>
      <c r="Q85" s="170"/>
      <c r="R85" s="170"/>
    </row>
    <row r="86" spans="3:18" ht="15.95" customHeight="1" x14ac:dyDescent="0.2">
      <c r="C86" s="170"/>
      <c r="D86" s="170"/>
      <c r="E86" s="170"/>
      <c r="F86" s="170"/>
      <c r="G86" s="170"/>
      <c r="H86" s="170"/>
      <c r="I86" s="170"/>
      <c r="J86" s="170"/>
      <c r="K86" s="170"/>
      <c r="L86" s="170"/>
      <c r="M86" s="170"/>
      <c r="N86" s="170"/>
      <c r="O86" s="170"/>
      <c r="P86" s="170"/>
      <c r="Q86" s="170"/>
      <c r="R86" s="170"/>
    </row>
    <row r="87" spans="3:18" ht="15.95" customHeight="1" x14ac:dyDescent="0.2">
      <c r="C87" s="170"/>
      <c r="D87" s="170"/>
      <c r="E87" s="170"/>
      <c r="F87" s="170"/>
      <c r="G87" s="170"/>
      <c r="H87" s="170"/>
      <c r="I87" s="170"/>
      <c r="J87" s="170"/>
      <c r="K87" s="170"/>
      <c r="L87" s="170"/>
      <c r="M87" s="170"/>
      <c r="N87" s="170"/>
      <c r="O87" s="170"/>
      <c r="P87" s="170"/>
      <c r="Q87" s="170"/>
      <c r="R87" s="170"/>
    </row>
    <row r="88" spans="3:18" ht="15.95" customHeight="1" x14ac:dyDescent="0.2">
      <c r="C88" s="170"/>
      <c r="D88" s="170"/>
      <c r="E88" s="170"/>
      <c r="F88" s="170"/>
      <c r="G88" s="170"/>
      <c r="H88" s="170"/>
      <c r="I88" s="170"/>
      <c r="J88" s="170"/>
      <c r="K88" s="170"/>
      <c r="L88" s="170"/>
      <c r="M88" s="170"/>
      <c r="N88" s="170"/>
      <c r="O88" s="170"/>
      <c r="P88" s="170"/>
      <c r="Q88" s="170"/>
      <c r="R88" s="170"/>
    </row>
    <row r="89" spans="3:18" ht="15.95" customHeight="1" x14ac:dyDescent="0.2">
      <c r="C89" s="170"/>
      <c r="D89" s="170"/>
      <c r="E89" s="170"/>
      <c r="F89" s="170"/>
      <c r="G89" s="170"/>
      <c r="H89" s="170"/>
      <c r="I89" s="170"/>
      <c r="J89" s="170"/>
      <c r="K89" s="170"/>
      <c r="L89" s="170"/>
      <c r="M89" s="170"/>
      <c r="N89" s="170"/>
      <c r="O89" s="170"/>
      <c r="P89" s="170"/>
      <c r="Q89" s="170"/>
      <c r="R89" s="170"/>
    </row>
    <row r="90" spans="3:18" ht="15.95" customHeight="1" x14ac:dyDescent="0.2">
      <c r="C90" s="170"/>
      <c r="D90" s="170"/>
      <c r="E90" s="170"/>
      <c r="F90" s="170"/>
      <c r="G90" s="170"/>
      <c r="H90" s="170"/>
      <c r="I90" s="170"/>
      <c r="J90" s="170"/>
      <c r="K90" s="170"/>
      <c r="L90" s="170"/>
      <c r="M90" s="170"/>
      <c r="N90" s="170"/>
      <c r="O90" s="170"/>
      <c r="P90" s="170"/>
      <c r="Q90" s="170"/>
      <c r="R90" s="170"/>
    </row>
    <row r="91" spans="3:18" ht="15.95" customHeight="1" x14ac:dyDescent="0.2">
      <c r="C91" s="170"/>
      <c r="D91" s="170"/>
      <c r="E91" s="170"/>
      <c r="F91" s="170"/>
      <c r="G91" s="170"/>
      <c r="H91" s="170"/>
      <c r="I91" s="170"/>
      <c r="J91" s="170"/>
      <c r="K91" s="170"/>
      <c r="L91" s="170"/>
      <c r="M91" s="170"/>
      <c r="N91" s="170"/>
      <c r="O91" s="170"/>
      <c r="P91" s="170"/>
      <c r="Q91" s="170"/>
      <c r="R91" s="170"/>
    </row>
  </sheetData>
  <sheetProtection algorithmName="SHA-512" hashValue="vRIZzMtKa5Pl2tC8ErlUcYLPFtdLfTgYxpFafpeH3tUuk4T7sjWBS69ulB3bk8n8rdpphOwXL0q8TKrkkXYMnA==" saltValue="glwk3AwVD7U3ZBkL2W2PNQ==" spinCount="100000" sheet="1" objects="1" scenarios="1" selectLockedCells="1" selectUnlockedCells="1"/>
  <mergeCells count="5">
    <mergeCell ref="E62:L70"/>
    <mergeCell ref="C9:D10"/>
    <mergeCell ref="C11:P12"/>
    <mergeCell ref="C14:O58"/>
    <mergeCell ref="E60:G6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42F0-89D2-564C-8453-B0A637EB2D26}">
  <sheetPr codeName="Planilha13"/>
  <dimension ref="A1:AF84"/>
  <sheetViews>
    <sheetView showGridLines="0" showRowColHeaders="0" topLeftCell="A68" workbookViewId="0">
      <selection activeCell="R9" sqref="R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276</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277</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83" t="s">
        <v>278</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x14ac:dyDescent="0.2">
      <c r="C37" s="363"/>
      <c r="D37" s="363"/>
      <c r="E37" s="363"/>
      <c r="F37" s="363"/>
      <c r="G37" s="363"/>
      <c r="H37" s="363"/>
      <c r="I37" s="363"/>
      <c r="J37" s="363"/>
      <c r="K37" s="363"/>
      <c r="L37" s="363"/>
      <c r="M37" s="363"/>
      <c r="N37" s="363"/>
      <c r="O37" s="363"/>
      <c r="P37" s="363"/>
      <c r="Q37" s="363"/>
      <c r="R37" s="363"/>
    </row>
    <row r="38" spans="3:18" ht="16.5" x14ac:dyDescent="0.2">
      <c r="C38" s="384"/>
      <c r="D38" s="384"/>
      <c r="E38" s="384"/>
      <c r="F38" s="384"/>
      <c r="G38" s="384"/>
      <c r="H38" s="384"/>
      <c r="I38" s="384"/>
      <c r="J38" s="14"/>
      <c r="K38" s="14"/>
      <c r="L38" s="14"/>
      <c r="M38" s="385" t="s">
        <v>279</v>
      </c>
      <c r="N38" s="385"/>
      <c r="O38" s="385"/>
      <c r="P38" s="385"/>
      <c r="Q38" s="385"/>
      <c r="R38" s="385"/>
    </row>
    <row r="39" spans="3:18" ht="16.5" x14ac:dyDescent="0.2">
      <c r="C39" s="14"/>
      <c r="D39" s="14"/>
      <c r="E39" s="14"/>
      <c r="F39" s="14"/>
      <c r="G39" s="14"/>
      <c r="H39" s="14"/>
      <c r="I39" s="14"/>
      <c r="J39" s="14"/>
      <c r="K39" s="14"/>
      <c r="L39" s="14"/>
      <c r="M39" s="14"/>
      <c r="N39" s="14"/>
      <c r="O39" s="14"/>
      <c r="P39" s="14"/>
      <c r="Q39" s="14"/>
      <c r="R39" s="14"/>
    </row>
    <row r="41" spans="3:18" x14ac:dyDescent="0.2">
      <c r="C41" s="364" t="s">
        <v>280</v>
      </c>
      <c r="D41" s="364"/>
      <c r="E41" s="7" t="s">
        <v>0</v>
      </c>
      <c r="F41" s="7"/>
      <c r="G41" s="7"/>
      <c r="H41" s="7"/>
      <c r="I41" s="7"/>
      <c r="J41" s="7"/>
      <c r="K41" s="7"/>
      <c r="L41" s="7"/>
      <c r="M41" s="7"/>
      <c r="N41" s="7"/>
      <c r="O41" s="7"/>
      <c r="P41" s="7"/>
      <c r="Q41" s="7"/>
      <c r="R41" s="7"/>
    </row>
    <row r="42" spans="3:18" x14ac:dyDescent="0.2">
      <c r="C42" s="364"/>
      <c r="D42" s="364"/>
      <c r="E42" s="7"/>
      <c r="F42" s="7"/>
      <c r="G42" s="7"/>
      <c r="H42" s="7"/>
      <c r="I42" s="7"/>
      <c r="J42" s="7"/>
      <c r="K42" s="7"/>
      <c r="L42" s="7"/>
      <c r="M42" s="7"/>
      <c r="N42" s="7"/>
      <c r="O42" s="7"/>
      <c r="P42" s="7"/>
      <c r="Q42" s="7"/>
      <c r="R42" s="7"/>
    </row>
    <row r="43" spans="3:18" ht="15.95" customHeight="1" x14ac:dyDescent="0.2">
      <c r="C43" s="368" t="s">
        <v>64</v>
      </c>
      <c r="D43" s="368"/>
      <c r="E43" s="368"/>
      <c r="F43" s="368"/>
      <c r="G43" s="368"/>
      <c r="H43" s="368"/>
      <c r="I43" s="368"/>
      <c r="J43" s="368"/>
      <c r="K43" s="368"/>
      <c r="L43" s="368"/>
      <c r="M43" s="368"/>
      <c r="N43" s="7"/>
      <c r="O43" s="7"/>
      <c r="P43" s="7"/>
      <c r="Q43" s="7"/>
      <c r="R43" s="7"/>
    </row>
    <row r="44" spans="3:18" ht="15.95" customHeight="1" x14ac:dyDescent="0.2">
      <c r="C44" s="368"/>
      <c r="D44" s="368"/>
      <c r="E44" s="368"/>
      <c r="F44" s="368"/>
      <c r="G44" s="368"/>
      <c r="H44" s="368"/>
      <c r="I44" s="368"/>
      <c r="J44" s="368"/>
      <c r="K44" s="368"/>
      <c r="L44" s="368"/>
      <c r="M44" s="368"/>
      <c r="N44" s="7"/>
      <c r="O44" s="7"/>
      <c r="P44" s="7"/>
      <c r="Q44" s="7"/>
      <c r="R44" s="7"/>
    </row>
    <row r="46" spans="3:18" x14ac:dyDescent="0.2">
      <c r="C46" s="363" t="s">
        <v>281</v>
      </c>
      <c r="D46" s="378"/>
      <c r="E46" s="378"/>
      <c r="F46" s="378"/>
      <c r="G46" s="378"/>
      <c r="H46" s="378"/>
      <c r="I46" s="378"/>
      <c r="J46" s="378"/>
      <c r="K46" s="378"/>
      <c r="L46" s="378"/>
      <c r="M46" s="378"/>
      <c r="N46" s="378"/>
      <c r="O46" s="378"/>
      <c r="P46" s="378"/>
      <c r="Q46" s="378"/>
      <c r="R46" s="378"/>
    </row>
    <row r="47" spans="3:18" x14ac:dyDescent="0.2">
      <c r="C47" s="378"/>
      <c r="D47" s="378"/>
      <c r="E47" s="378"/>
      <c r="F47" s="378"/>
      <c r="G47" s="378"/>
      <c r="H47" s="378"/>
      <c r="I47" s="378"/>
      <c r="J47" s="378"/>
      <c r="K47" s="378"/>
      <c r="L47" s="378"/>
      <c r="M47" s="378"/>
      <c r="N47" s="378"/>
      <c r="O47" s="378"/>
      <c r="P47" s="378"/>
      <c r="Q47" s="378"/>
      <c r="R47" s="378"/>
    </row>
    <row r="48" spans="3:18" x14ac:dyDescent="0.2">
      <c r="C48" s="378"/>
      <c r="D48" s="378"/>
      <c r="E48" s="378"/>
      <c r="F48" s="378"/>
      <c r="G48" s="378"/>
      <c r="H48" s="378"/>
      <c r="I48" s="378"/>
      <c r="J48" s="378"/>
      <c r="K48" s="378"/>
      <c r="L48" s="378"/>
      <c r="M48" s="378"/>
      <c r="N48" s="378"/>
      <c r="O48" s="378"/>
      <c r="P48" s="378"/>
      <c r="Q48" s="378"/>
      <c r="R48" s="378"/>
    </row>
    <row r="49" spans="3:18" x14ac:dyDescent="0.2">
      <c r="C49" s="378"/>
      <c r="D49" s="378"/>
      <c r="E49" s="378"/>
      <c r="F49" s="378"/>
      <c r="G49" s="378"/>
      <c r="H49" s="378"/>
      <c r="I49" s="378"/>
      <c r="J49" s="378"/>
      <c r="K49" s="378"/>
      <c r="L49" s="378"/>
      <c r="M49" s="378"/>
      <c r="N49" s="378"/>
      <c r="O49" s="378"/>
      <c r="P49" s="378"/>
      <c r="Q49" s="378"/>
      <c r="R49" s="378"/>
    </row>
    <row r="50" spans="3:18" x14ac:dyDescent="0.2">
      <c r="C50" s="378"/>
      <c r="D50" s="378"/>
      <c r="E50" s="378"/>
      <c r="F50" s="378"/>
      <c r="G50" s="378"/>
      <c r="H50" s="378"/>
      <c r="I50" s="378"/>
      <c r="J50" s="378"/>
      <c r="K50" s="378"/>
      <c r="L50" s="378"/>
      <c r="M50" s="378"/>
      <c r="N50" s="378"/>
      <c r="O50" s="378"/>
      <c r="P50" s="378"/>
      <c r="Q50" s="378"/>
      <c r="R50" s="378"/>
    </row>
    <row r="51" spans="3:18" x14ac:dyDescent="0.2">
      <c r="C51" s="378"/>
      <c r="D51" s="378"/>
      <c r="E51" s="378"/>
      <c r="F51" s="378"/>
      <c r="G51" s="378"/>
      <c r="H51" s="378"/>
      <c r="I51" s="378"/>
      <c r="J51" s="378"/>
      <c r="K51" s="378"/>
      <c r="L51" s="378"/>
      <c r="M51" s="378"/>
      <c r="N51" s="378"/>
      <c r="O51" s="378"/>
      <c r="P51" s="378"/>
      <c r="Q51" s="378"/>
      <c r="R51" s="378"/>
    </row>
    <row r="52" spans="3:18" x14ac:dyDescent="0.2">
      <c r="C52" s="378"/>
      <c r="D52" s="378"/>
      <c r="E52" s="378"/>
      <c r="F52" s="378"/>
      <c r="G52" s="378"/>
      <c r="H52" s="378"/>
      <c r="I52" s="378"/>
      <c r="J52" s="378"/>
      <c r="K52" s="378"/>
      <c r="L52" s="378"/>
      <c r="M52" s="378"/>
      <c r="N52" s="378"/>
      <c r="O52" s="378"/>
      <c r="P52" s="378"/>
      <c r="Q52" s="378"/>
      <c r="R52" s="378"/>
    </row>
    <row r="53" spans="3:18" x14ac:dyDescent="0.2">
      <c r="C53" s="378"/>
      <c r="D53" s="378"/>
      <c r="E53" s="378"/>
      <c r="F53" s="378"/>
      <c r="G53" s="378"/>
      <c r="H53" s="378"/>
      <c r="I53" s="378"/>
      <c r="J53" s="378"/>
      <c r="K53" s="378"/>
      <c r="L53" s="378"/>
      <c r="M53" s="378"/>
      <c r="N53" s="378"/>
      <c r="O53" s="378"/>
      <c r="P53" s="378"/>
      <c r="Q53" s="378"/>
      <c r="R53" s="378"/>
    </row>
    <row r="54" spans="3:18" x14ac:dyDescent="0.2">
      <c r="C54" s="378"/>
      <c r="D54" s="378"/>
      <c r="E54" s="378"/>
      <c r="F54" s="378"/>
      <c r="G54" s="378"/>
      <c r="H54" s="378"/>
      <c r="I54" s="378"/>
      <c r="J54" s="378"/>
      <c r="K54" s="378"/>
      <c r="L54" s="378"/>
      <c r="M54" s="378"/>
      <c r="N54" s="378"/>
      <c r="O54" s="378"/>
      <c r="P54" s="378"/>
      <c r="Q54" s="378"/>
      <c r="R54" s="378"/>
    </row>
    <row r="55" spans="3:18" x14ac:dyDescent="0.2">
      <c r="C55" s="378"/>
      <c r="D55" s="378"/>
      <c r="E55" s="378"/>
      <c r="F55" s="378"/>
      <c r="G55" s="378"/>
      <c r="H55" s="378"/>
      <c r="I55" s="378"/>
      <c r="J55" s="378"/>
      <c r="K55" s="378"/>
      <c r="L55" s="378"/>
      <c r="M55" s="378"/>
      <c r="N55" s="378"/>
      <c r="O55" s="378"/>
      <c r="P55" s="378"/>
      <c r="Q55" s="378"/>
      <c r="R55" s="378"/>
    </row>
    <row r="56" spans="3:18" x14ac:dyDescent="0.2">
      <c r="C56" s="378"/>
      <c r="D56" s="378"/>
      <c r="E56" s="378"/>
      <c r="F56" s="378"/>
      <c r="G56" s="378"/>
      <c r="H56" s="378"/>
      <c r="I56" s="378"/>
      <c r="J56" s="378"/>
      <c r="K56" s="378"/>
      <c r="L56" s="378"/>
      <c r="M56" s="378"/>
      <c r="N56" s="378"/>
      <c r="O56" s="378"/>
      <c r="P56" s="378"/>
      <c r="Q56" s="378"/>
      <c r="R56" s="378"/>
    </row>
    <row r="57" spans="3:18" x14ac:dyDescent="0.2">
      <c r="C57" s="378"/>
      <c r="D57" s="378"/>
      <c r="E57" s="378"/>
      <c r="F57" s="378"/>
      <c r="G57" s="378"/>
      <c r="H57" s="378"/>
      <c r="I57" s="378"/>
      <c r="J57" s="378"/>
      <c r="K57" s="378"/>
      <c r="L57" s="378"/>
      <c r="M57" s="378"/>
      <c r="N57" s="378"/>
      <c r="O57" s="378"/>
      <c r="P57" s="378"/>
      <c r="Q57" s="378"/>
      <c r="R57" s="378"/>
    </row>
    <row r="58" spans="3:18" x14ac:dyDescent="0.2">
      <c r="C58" s="378"/>
      <c r="D58" s="378"/>
      <c r="E58" s="378"/>
      <c r="F58" s="378"/>
      <c r="G58" s="378"/>
      <c r="H58" s="378"/>
      <c r="I58" s="378"/>
      <c r="J58" s="378"/>
      <c r="K58" s="378"/>
      <c r="L58" s="378"/>
      <c r="M58" s="378"/>
      <c r="N58" s="378"/>
      <c r="O58" s="378"/>
      <c r="P58" s="378"/>
      <c r="Q58" s="378"/>
      <c r="R58" s="378"/>
    </row>
    <row r="59" spans="3:18" x14ac:dyDescent="0.2">
      <c r="C59" s="378"/>
      <c r="D59" s="378"/>
      <c r="E59" s="378"/>
      <c r="F59" s="378"/>
      <c r="G59" s="378"/>
      <c r="H59" s="378"/>
      <c r="I59" s="378"/>
      <c r="J59" s="378"/>
      <c r="K59" s="378"/>
      <c r="L59" s="378"/>
      <c r="M59" s="378"/>
      <c r="N59" s="378"/>
      <c r="O59" s="378"/>
      <c r="P59" s="378"/>
      <c r="Q59" s="378"/>
      <c r="R59" s="378"/>
    </row>
    <row r="60" spans="3:18" x14ac:dyDescent="0.2">
      <c r="C60" s="378"/>
      <c r="D60" s="378"/>
      <c r="E60" s="378"/>
      <c r="F60" s="378"/>
      <c r="G60" s="378"/>
      <c r="H60" s="378"/>
      <c r="I60" s="378"/>
      <c r="J60" s="378"/>
      <c r="K60" s="378"/>
      <c r="L60" s="378"/>
      <c r="M60" s="378"/>
      <c r="N60" s="378"/>
      <c r="O60" s="378"/>
      <c r="P60" s="378"/>
      <c r="Q60" s="378"/>
      <c r="R60" s="378"/>
    </row>
    <row r="61" spans="3:18" x14ac:dyDescent="0.2">
      <c r="C61" s="378"/>
      <c r="D61" s="378"/>
      <c r="E61" s="378"/>
      <c r="F61" s="378"/>
      <c r="G61" s="378"/>
      <c r="H61" s="378"/>
      <c r="I61" s="378"/>
      <c r="J61" s="378"/>
      <c r="K61" s="378"/>
      <c r="L61" s="378"/>
      <c r="M61" s="378"/>
      <c r="N61" s="378"/>
      <c r="O61" s="378"/>
      <c r="P61" s="378"/>
      <c r="Q61" s="378"/>
      <c r="R61" s="378"/>
    </row>
    <row r="62" spans="3:18" x14ac:dyDescent="0.2">
      <c r="C62" s="378"/>
      <c r="D62" s="378"/>
      <c r="E62" s="378"/>
      <c r="F62" s="378"/>
      <c r="G62" s="378"/>
      <c r="H62" s="378"/>
      <c r="I62" s="378"/>
      <c r="J62" s="378"/>
      <c r="K62" s="378"/>
      <c r="L62" s="378"/>
      <c r="M62" s="378"/>
      <c r="N62" s="378"/>
      <c r="O62" s="378"/>
      <c r="P62" s="378"/>
      <c r="Q62" s="378"/>
      <c r="R62" s="378"/>
    </row>
    <row r="63" spans="3:18" x14ac:dyDescent="0.2">
      <c r="C63" s="378"/>
      <c r="D63" s="378"/>
      <c r="E63" s="378"/>
      <c r="F63" s="378"/>
      <c r="G63" s="378"/>
      <c r="H63" s="378"/>
      <c r="I63" s="378"/>
      <c r="J63" s="378"/>
      <c r="K63" s="378"/>
      <c r="L63" s="378"/>
      <c r="M63" s="378"/>
      <c r="N63" s="378"/>
      <c r="O63" s="378"/>
      <c r="P63" s="378"/>
      <c r="Q63" s="378"/>
      <c r="R63" s="378"/>
    </row>
    <row r="64" spans="3:18" x14ac:dyDescent="0.2">
      <c r="C64" s="378"/>
      <c r="D64" s="378"/>
      <c r="E64" s="378"/>
      <c r="F64" s="378"/>
      <c r="G64" s="378"/>
      <c r="H64" s="378"/>
      <c r="I64" s="378"/>
      <c r="J64" s="378"/>
      <c r="K64" s="378"/>
      <c r="L64" s="378"/>
      <c r="M64" s="378"/>
      <c r="N64" s="378"/>
      <c r="O64" s="378"/>
      <c r="P64" s="378"/>
      <c r="Q64" s="378"/>
      <c r="R64" s="378"/>
    </row>
    <row r="65" spans="3:18" x14ac:dyDescent="0.2">
      <c r="C65" s="378"/>
      <c r="D65" s="378"/>
      <c r="E65" s="378"/>
      <c r="F65" s="378"/>
      <c r="G65" s="378"/>
      <c r="H65" s="378"/>
      <c r="I65" s="378"/>
      <c r="J65" s="378"/>
      <c r="K65" s="378"/>
      <c r="L65" s="378"/>
      <c r="M65" s="378"/>
      <c r="N65" s="378"/>
      <c r="O65" s="378"/>
      <c r="P65" s="378"/>
      <c r="Q65" s="378"/>
      <c r="R65" s="378"/>
    </row>
    <row r="66" spans="3:18" x14ac:dyDescent="0.2">
      <c r="C66" s="378"/>
      <c r="D66" s="378"/>
      <c r="E66" s="378"/>
      <c r="F66" s="378"/>
      <c r="G66" s="378"/>
      <c r="H66" s="378"/>
      <c r="I66" s="378"/>
      <c r="J66" s="378"/>
      <c r="K66" s="378"/>
      <c r="L66" s="378"/>
      <c r="M66" s="378"/>
      <c r="N66" s="378"/>
      <c r="O66" s="378"/>
      <c r="P66" s="378"/>
      <c r="Q66" s="378"/>
      <c r="R66" s="378"/>
    </row>
    <row r="67" spans="3:18" x14ac:dyDescent="0.2">
      <c r="C67" s="378"/>
      <c r="D67" s="378"/>
      <c r="E67" s="378"/>
      <c r="F67" s="378"/>
      <c r="G67" s="378"/>
      <c r="H67" s="378"/>
      <c r="I67" s="378"/>
      <c r="J67" s="378"/>
      <c r="K67" s="378"/>
      <c r="L67" s="378"/>
      <c r="M67" s="378"/>
      <c r="N67" s="378"/>
      <c r="O67" s="378"/>
      <c r="P67" s="378"/>
      <c r="Q67" s="378"/>
      <c r="R67" s="378"/>
    </row>
    <row r="68" spans="3:18" x14ac:dyDescent="0.2">
      <c r="C68" s="378"/>
      <c r="D68" s="378"/>
      <c r="E68" s="378"/>
      <c r="F68" s="378"/>
      <c r="G68" s="378"/>
      <c r="H68" s="378"/>
      <c r="I68" s="378"/>
      <c r="J68" s="378"/>
      <c r="K68" s="378"/>
      <c r="L68" s="378"/>
      <c r="M68" s="378"/>
      <c r="N68" s="378"/>
      <c r="O68" s="378"/>
      <c r="P68" s="378"/>
      <c r="Q68" s="378"/>
      <c r="R68" s="378"/>
    </row>
    <row r="69" spans="3:18" x14ac:dyDescent="0.2">
      <c r="C69" s="378"/>
      <c r="D69" s="378"/>
      <c r="E69" s="378"/>
      <c r="F69" s="378"/>
      <c r="G69" s="378"/>
      <c r="H69" s="378"/>
      <c r="I69" s="378"/>
      <c r="J69" s="378"/>
      <c r="K69" s="378"/>
      <c r="L69" s="378"/>
      <c r="M69" s="378"/>
      <c r="N69" s="378"/>
      <c r="O69" s="378"/>
      <c r="P69" s="378"/>
      <c r="Q69" s="378"/>
      <c r="R69" s="378"/>
    </row>
    <row r="70" spans="3:18" x14ac:dyDescent="0.2">
      <c r="C70" s="378"/>
      <c r="D70" s="378"/>
      <c r="E70" s="378"/>
      <c r="F70" s="378"/>
      <c r="G70" s="378"/>
      <c r="H70" s="378"/>
      <c r="I70" s="378"/>
      <c r="J70" s="378"/>
      <c r="K70" s="378"/>
      <c r="L70" s="378"/>
      <c r="M70" s="378"/>
      <c r="N70" s="378"/>
      <c r="O70" s="378"/>
      <c r="P70" s="378"/>
      <c r="Q70" s="378"/>
      <c r="R70" s="378"/>
    </row>
    <row r="71" spans="3:18" x14ac:dyDescent="0.2">
      <c r="C71" s="378"/>
      <c r="D71" s="378"/>
      <c r="E71" s="378"/>
      <c r="F71" s="378"/>
      <c r="G71" s="378"/>
      <c r="H71" s="378"/>
      <c r="I71" s="378"/>
      <c r="J71" s="378"/>
      <c r="K71" s="378"/>
      <c r="L71" s="378"/>
      <c r="M71" s="378"/>
      <c r="N71" s="378"/>
      <c r="O71" s="378"/>
      <c r="P71" s="378"/>
      <c r="Q71" s="378"/>
      <c r="R71" s="378"/>
    </row>
    <row r="72" spans="3:18" x14ac:dyDescent="0.2">
      <c r="C72" s="378"/>
      <c r="D72" s="378"/>
      <c r="E72" s="378"/>
      <c r="F72" s="378"/>
      <c r="G72" s="378"/>
      <c r="H72" s="378"/>
      <c r="I72" s="378"/>
      <c r="J72" s="378"/>
      <c r="K72" s="378"/>
      <c r="L72" s="378"/>
      <c r="M72" s="378"/>
      <c r="N72" s="378"/>
      <c r="O72" s="378"/>
      <c r="P72" s="378"/>
      <c r="Q72" s="378"/>
      <c r="R72" s="378"/>
    </row>
    <row r="73" spans="3:18" x14ac:dyDescent="0.2">
      <c r="C73" s="378"/>
      <c r="D73" s="378"/>
      <c r="E73" s="378"/>
      <c r="F73" s="378"/>
      <c r="G73" s="378"/>
      <c r="H73" s="378"/>
      <c r="I73" s="378"/>
      <c r="J73" s="378"/>
      <c r="K73" s="378"/>
      <c r="L73" s="378"/>
      <c r="M73" s="378"/>
      <c r="N73" s="378"/>
      <c r="O73" s="378"/>
      <c r="P73" s="378"/>
      <c r="Q73" s="378"/>
      <c r="R73" s="378"/>
    </row>
    <row r="74" spans="3:18" x14ac:dyDescent="0.2">
      <c r="C74" s="378"/>
      <c r="D74" s="378"/>
      <c r="E74" s="378"/>
      <c r="F74" s="378"/>
      <c r="G74" s="378"/>
      <c r="H74" s="378"/>
      <c r="I74" s="378"/>
      <c r="J74" s="378"/>
      <c r="K74" s="378"/>
      <c r="L74" s="378"/>
      <c r="M74" s="378"/>
      <c r="N74" s="378"/>
      <c r="O74" s="378"/>
      <c r="P74" s="378"/>
      <c r="Q74" s="378"/>
      <c r="R74" s="378"/>
    </row>
    <row r="75" spans="3:18" x14ac:dyDescent="0.2">
      <c r="C75" s="378"/>
      <c r="D75" s="378"/>
      <c r="E75" s="378"/>
      <c r="F75" s="378"/>
      <c r="G75" s="378"/>
      <c r="H75" s="378"/>
      <c r="I75" s="378"/>
      <c r="J75" s="378"/>
      <c r="K75" s="378"/>
      <c r="L75" s="378"/>
      <c r="M75" s="378"/>
      <c r="N75" s="378"/>
      <c r="O75" s="378"/>
      <c r="P75" s="378"/>
      <c r="Q75" s="378"/>
      <c r="R75" s="378"/>
    </row>
    <row r="76" spans="3:18" x14ac:dyDescent="0.2">
      <c r="C76" s="378"/>
      <c r="D76" s="378"/>
      <c r="E76" s="378"/>
      <c r="F76" s="378"/>
      <c r="G76" s="378"/>
      <c r="H76" s="378"/>
      <c r="I76" s="378"/>
      <c r="J76" s="378"/>
      <c r="K76" s="378"/>
      <c r="L76" s="378"/>
      <c r="M76" s="378"/>
      <c r="N76" s="378"/>
      <c r="O76" s="378"/>
      <c r="P76" s="378"/>
      <c r="Q76" s="378"/>
      <c r="R76" s="378"/>
    </row>
    <row r="77" spans="3:18" x14ac:dyDescent="0.2">
      <c r="C77" s="378"/>
      <c r="D77" s="378"/>
      <c r="E77" s="378"/>
      <c r="F77" s="378"/>
      <c r="G77" s="378"/>
      <c r="H77" s="378"/>
      <c r="I77" s="378"/>
      <c r="J77" s="378"/>
      <c r="K77" s="378"/>
      <c r="L77" s="378"/>
      <c r="M77" s="378"/>
      <c r="N77" s="378"/>
      <c r="O77" s="378"/>
      <c r="P77" s="378"/>
      <c r="Q77" s="378"/>
      <c r="R77" s="378"/>
    </row>
    <row r="78" spans="3:18" x14ac:dyDescent="0.2">
      <c r="C78" s="378"/>
      <c r="D78" s="378"/>
      <c r="E78" s="378"/>
      <c r="F78" s="378"/>
      <c r="G78" s="378"/>
      <c r="H78" s="378"/>
      <c r="I78" s="378"/>
      <c r="J78" s="378"/>
      <c r="K78" s="378"/>
      <c r="L78" s="378"/>
      <c r="M78" s="378"/>
      <c r="N78" s="378"/>
      <c r="O78" s="378"/>
      <c r="P78" s="378"/>
      <c r="Q78" s="378"/>
      <c r="R78" s="378"/>
    </row>
    <row r="79" spans="3:18" x14ac:dyDescent="0.2">
      <c r="C79" s="378"/>
      <c r="D79" s="378"/>
      <c r="E79" s="378"/>
      <c r="F79" s="378"/>
      <c r="G79" s="378"/>
      <c r="H79" s="378"/>
      <c r="I79" s="378"/>
      <c r="J79" s="378"/>
      <c r="K79" s="378"/>
      <c r="L79" s="378"/>
      <c r="M79" s="378"/>
      <c r="N79" s="378"/>
      <c r="O79" s="378"/>
      <c r="P79" s="378"/>
      <c r="Q79" s="378"/>
      <c r="R79" s="378"/>
    </row>
    <row r="80" spans="3:18" x14ac:dyDescent="0.2">
      <c r="C80" s="378"/>
      <c r="D80" s="378"/>
      <c r="E80" s="378"/>
      <c r="F80" s="378"/>
      <c r="G80" s="378"/>
      <c r="H80" s="378"/>
      <c r="I80" s="378"/>
      <c r="J80" s="378"/>
      <c r="K80" s="378"/>
      <c r="L80" s="378"/>
      <c r="M80" s="378"/>
      <c r="N80" s="378"/>
      <c r="O80" s="378"/>
      <c r="P80" s="378"/>
      <c r="Q80" s="378"/>
      <c r="R80" s="378"/>
    </row>
    <row r="81" spans="3:18" x14ac:dyDescent="0.2">
      <c r="C81" s="378"/>
      <c r="D81" s="378"/>
      <c r="E81" s="378"/>
      <c r="F81" s="378"/>
      <c r="G81" s="378"/>
      <c r="H81" s="378"/>
      <c r="I81" s="378"/>
      <c r="J81" s="378"/>
      <c r="K81" s="378"/>
      <c r="L81" s="378"/>
      <c r="M81" s="378"/>
      <c r="N81" s="378"/>
      <c r="O81" s="378"/>
      <c r="P81" s="378"/>
      <c r="Q81" s="378"/>
      <c r="R81" s="378"/>
    </row>
    <row r="82" spans="3:18" x14ac:dyDescent="0.2">
      <c r="C82" s="378"/>
      <c r="D82" s="378"/>
      <c r="E82" s="378"/>
      <c r="F82" s="378"/>
      <c r="G82" s="378"/>
      <c r="H82" s="378"/>
      <c r="I82" s="378"/>
      <c r="J82" s="378"/>
      <c r="K82" s="378"/>
      <c r="L82" s="378"/>
      <c r="M82" s="378"/>
      <c r="N82" s="378"/>
      <c r="O82" s="378"/>
      <c r="P82" s="378"/>
      <c r="Q82" s="378"/>
      <c r="R82" s="378"/>
    </row>
    <row r="83" spans="3:18" x14ac:dyDescent="0.2">
      <c r="C83" s="378"/>
      <c r="D83" s="378"/>
      <c r="E83" s="378"/>
      <c r="F83" s="378"/>
      <c r="G83" s="378"/>
      <c r="H83" s="378"/>
      <c r="I83" s="378"/>
      <c r="J83" s="378"/>
      <c r="K83" s="378"/>
      <c r="L83" s="378"/>
      <c r="M83" s="378"/>
      <c r="N83" s="378"/>
      <c r="O83" s="378"/>
      <c r="P83" s="378"/>
      <c r="Q83" s="378"/>
      <c r="R83" s="378"/>
    </row>
    <row r="84" spans="3:18" x14ac:dyDescent="0.2">
      <c r="C84" s="378"/>
      <c r="D84" s="378"/>
      <c r="E84" s="378"/>
      <c r="F84" s="378"/>
      <c r="G84" s="378"/>
      <c r="H84" s="378"/>
      <c r="I84" s="378"/>
      <c r="J84" s="378"/>
      <c r="K84" s="378"/>
      <c r="L84" s="378"/>
      <c r="M84" s="378"/>
      <c r="N84" s="378"/>
      <c r="O84" s="378"/>
      <c r="P84" s="378"/>
      <c r="Q84" s="378"/>
      <c r="R84" s="378"/>
    </row>
  </sheetData>
  <sheetProtection algorithmName="SHA-512" hashValue="IlYVY0fRkW07K+F5gERvXcY85QKwnByxgLJUhkoX1rRl2DhxKSeHPIc2ZXlBCUyV9LcTc1LdcOlsbdjlYl4Jow==" saltValue="jAHub3+rV1Ep+ZoZptLpWQ==" spinCount="100000" sheet="1" scenarios="1" selectLockedCells="1" selectUnlockedCells="1"/>
  <mergeCells count="8">
    <mergeCell ref="C46:R84"/>
    <mergeCell ref="C9:D10"/>
    <mergeCell ref="C11:P12"/>
    <mergeCell ref="C14:R37"/>
    <mergeCell ref="C41:D42"/>
    <mergeCell ref="C43:M44"/>
    <mergeCell ref="C38:I38"/>
    <mergeCell ref="M38:R38"/>
  </mergeCells>
  <hyperlinks>
    <hyperlink ref="M38:R38" r:id="rId1" location="politicasdoconglomerado" display="Clique aqui para acessar nossas políticas" xr:uid="{2A21277D-6DE6-5E48-BB19-7FB3D3D948C3}"/>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0C10-1238-1048-9C2E-491FB4EAAE16}">
  <sheetPr codeName="Planilha14"/>
  <dimension ref="A1:AF51"/>
  <sheetViews>
    <sheetView showGridLines="0" showRowColHeaders="0" topLeftCell="A53" workbookViewId="0">
      <selection activeCell="T2" sqref="T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3" width="19.5" style="9" customWidth="1"/>
    <col min="4"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282</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66</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283</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14"/>
      <c r="D22" s="14"/>
      <c r="E22" s="14"/>
      <c r="F22" s="14"/>
      <c r="G22" s="14"/>
      <c r="H22" s="14"/>
      <c r="I22" s="14"/>
      <c r="J22" s="14"/>
      <c r="K22" s="14"/>
      <c r="L22" s="14"/>
      <c r="M22" s="385" t="s">
        <v>284</v>
      </c>
      <c r="N22" s="385"/>
      <c r="O22" s="385"/>
      <c r="P22" s="385"/>
      <c r="Q22" s="385"/>
      <c r="R22" s="385"/>
    </row>
    <row r="23" spans="3:18" ht="16.5" x14ac:dyDescent="0.2">
      <c r="C23" s="378"/>
      <c r="D23" s="378"/>
      <c r="E23" s="378"/>
      <c r="F23" s="378"/>
      <c r="G23" s="378"/>
      <c r="H23" s="378"/>
      <c r="I23" s="378"/>
      <c r="J23" s="378"/>
      <c r="K23" s="378"/>
      <c r="L23" s="378"/>
      <c r="M23" s="378"/>
      <c r="N23" s="378"/>
      <c r="O23" s="378"/>
      <c r="P23" s="378"/>
      <c r="Q23" s="378"/>
      <c r="R23" s="378"/>
    </row>
    <row r="24" spans="3:18" x14ac:dyDescent="0.2">
      <c r="C24" s="364" t="s">
        <v>285</v>
      </c>
      <c r="D24" s="364"/>
      <c r="E24" s="7" t="s">
        <v>0</v>
      </c>
      <c r="F24" s="7"/>
      <c r="G24" s="7"/>
      <c r="H24" s="7"/>
      <c r="I24" s="7"/>
      <c r="J24" s="7"/>
      <c r="K24" s="7"/>
      <c r="L24" s="7"/>
      <c r="M24" s="7"/>
      <c r="N24" s="7"/>
      <c r="O24" s="7"/>
      <c r="P24" s="7"/>
      <c r="Q24" s="7"/>
      <c r="R24" s="7"/>
    </row>
    <row r="25" spans="3:18" x14ac:dyDescent="0.2">
      <c r="C25" s="364"/>
      <c r="D25" s="364"/>
      <c r="E25" s="7"/>
      <c r="F25" s="7"/>
      <c r="G25" s="7"/>
      <c r="H25" s="7"/>
      <c r="I25" s="7"/>
      <c r="J25" s="7"/>
      <c r="K25" s="7"/>
      <c r="L25" s="7"/>
      <c r="M25" s="7"/>
      <c r="N25" s="7"/>
      <c r="O25" s="7"/>
      <c r="P25" s="7"/>
      <c r="Q25" s="7"/>
      <c r="R25" s="7"/>
    </row>
    <row r="26" spans="3:18" x14ac:dyDescent="0.2">
      <c r="C26" s="368" t="s">
        <v>71</v>
      </c>
      <c r="D26" s="368"/>
      <c r="E26" s="368"/>
      <c r="F26" s="368"/>
      <c r="G26" s="368"/>
      <c r="H26" s="368"/>
      <c r="I26" s="368"/>
      <c r="J26" s="368"/>
      <c r="K26" s="368"/>
      <c r="L26" s="368"/>
      <c r="M26" s="368"/>
      <c r="N26" s="7"/>
      <c r="O26" s="7"/>
      <c r="P26" s="7"/>
      <c r="Q26" s="7"/>
      <c r="R26" s="7"/>
    </row>
    <row r="27" spans="3:18" x14ac:dyDescent="0.2">
      <c r="C27" s="368"/>
      <c r="D27" s="368"/>
      <c r="E27" s="368"/>
      <c r="F27" s="368"/>
      <c r="G27" s="368"/>
      <c r="H27" s="368"/>
      <c r="I27" s="368"/>
      <c r="J27" s="368"/>
      <c r="K27" s="368"/>
      <c r="L27" s="368"/>
      <c r="M27" s="368"/>
      <c r="N27" s="7"/>
      <c r="O27" s="7"/>
      <c r="P27" s="7"/>
      <c r="Q27" s="7"/>
      <c r="R27" s="7"/>
    </row>
    <row r="28" spans="3:18" ht="16.5" x14ac:dyDescent="0.2">
      <c r="C28" s="19"/>
      <c r="D28" s="19"/>
      <c r="E28" s="19"/>
      <c r="F28" s="19"/>
      <c r="G28" s="19"/>
      <c r="H28" s="19"/>
      <c r="I28" s="19"/>
      <c r="J28" s="19"/>
      <c r="K28" s="19"/>
      <c r="L28" s="19"/>
      <c r="M28" s="19"/>
      <c r="N28" s="19"/>
      <c r="O28" s="19"/>
      <c r="P28" s="19"/>
      <c r="Q28" s="19"/>
      <c r="R28" s="19"/>
    </row>
    <row r="29" spans="3:18" ht="17.100000000000001" customHeight="1" x14ac:dyDescent="0.2">
      <c r="C29" s="363" t="s">
        <v>286</v>
      </c>
      <c r="D29" s="363"/>
      <c r="E29" s="363"/>
      <c r="F29" s="363"/>
      <c r="G29" s="363"/>
      <c r="H29" s="363"/>
      <c r="I29" s="363"/>
      <c r="J29" s="363"/>
      <c r="K29" s="363"/>
      <c r="L29" s="363"/>
      <c r="M29" s="363"/>
      <c r="N29" s="363"/>
      <c r="O29" s="363"/>
      <c r="P29" s="363"/>
      <c r="Q29" s="363"/>
      <c r="R29" s="363"/>
    </row>
    <row r="30" spans="3:18" ht="17.100000000000001" customHeight="1" x14ac:dyDescent="0.2">
      <c r="C30" s="363"/>
      <c r="D30" s="363"/>
      <c r="E30" s="363"/>
      <c r="F30" s="363"/>
      <c r="G30" s="363"/>
      <c r="H30" s="363"/>
      <c r="I30" s="363"/>
      <c r="J30" s="363"/>
      <c r="K30" s="363"/>
      <c r="L30" s="363"/>
      <c r="M30" s="363"/>
      <c r="N30" s="363"/>
      <c r="O30" s="363"/>
      <c r="P30" s="363"/>
      <c r="Q30" s="363"/>
      <c r="R30" s="363"/>
    </row>
    <row r="31" spans="3:18" ht="17.100000000000001" customHeight="1" x14ac:dyDescent="0.2">
      <c r="C31" s="363"/>
      <c r="D31" s="363"/>
      <c r="E31" s="363"/>
      <c r="F31" s="363"/>
      <c r="G31" s="363"/>
      <c r="H31" s="363"/>
      <c r="I31" s="363"/>
      <c r="J31" s="363"/>
      <c r="K31" s="363"/>
      <c r="L31" s="363"/>
      <c r="M31" s="363"/>
      <c r="N31" s="363"/>
      <c r="O31" s="363"/>
      <c r="P31" s="363"/>
      <c r="Q31" s="363"/>
      <c r="R31" s="363"/>
    </row>
    <row r="32" spans="3:18" ht="17.100000000000001" customHeight="1" x14ac:dyDescent="0.2">
      <c r="C32" s="363"/>
      <c r="D32" s="363"/>
      <c r="E32" s="363"/>
      <c r="F32" s="363"/>
      <c r="G32" s="363"/>
      <c r="H32" s="363"/>
      <c r="I32" s="363"/>
      <c r="J32" s="363"/>
      <c r="K32" s="363"/>
      <c r="L32" s="363"/>
      <c r="M32" s="363"/>
      <c r="N32" s="363"/>
      <c r="O32" s="363"/>
      <c r="P32" s="363"/>
      <c r="Q32" s="363"/>
      <c r="R32" s="363"/>
    </row>
    <row r="33" spans="1:18" ht="17.100000000000001" customHeight="1" x14ac:dyDescent="0.2">
      <c r="C33" s="363"/>
      <c r="D33" s="363"/>
      <c r="E33" s="363"/>
      <c r="F33" s="363"/>
      <c r="G33" s="363"/>
      <c r="H33" s="363"/>
      <c r="I33" s="363"/>
      <c r="J33" s="363"/>
      <c r="K33" s="363"/>
      <c r="L33" s="363"/>
      <c r="M33" s="363"/>
      <c r="N33" s="363"/>
      <c r="O33" s="363"/>
      <c r="P33" s="363"/>
      <c r="Q33" s="363"/>
      <c r="R33" s="363"/>
    </row>
    <row r="34" spans="1:18" ht="17.100000000000001" customHeight="1" x14ac:dyDescent="0.2">
      <c r="C34" s="363"/>
      <c r="D34" s="363"/>
      <c r="E34" s="363"/>
      <c r="F34" s="363"/>
      <c r="G34" s="363"/>
      <c r="H34" s="363"/>
      <c r="I34" s="363"/>
      <c r="J34" s="363"/>
      <c r="K34" s="363"/>
      <c r="L34" s="363"/>
      <c r="M34" s="363"/>
      <c r="N34" s="363"/>
      <c r="O34" s="363"/>
      <c r="P34" s="363"/>
      <c r="Q34" s="363"/>
      <c r="R34" s="363"/>
    </row>
    <row r="35" spans="1:18" ht="17.100000000000001" customHeight="1" x14ac:dyDescent="0.2">
      <c r="C35" s="363"/>
      <c r="D35" s="363"/>
      <c r="E35" s="363"/>
      <c r="F35" s="363"/>
      <c r="G35" s="363"/>
      <c r="H35" s="363"/>
      <c r="I35" s="363"/>
      <c r="J35" s="363"/>
      <c r="K35" s="363"/>
      <c r="L35" s="363"/>
      <c r="M35" s="363"/>
      <c r="N35" s="363"/>
      <c r="O35" s="363"/>
      <c r="P35" s="363"/>
      <c r="Q35" s="363"/>
      <c r="R35" s="363"/>
    </row>
    <row r="36" spans="1:18" ht="17.100000000000001" customHeight="1" x14ac:dyDescent="0.2">
      <c r="C36" s="363"/>
      <c r="D36" s="363"/>
      <c r="E36" s="363"/>
      <c r="F36" s="363"/>
      <c r="G36" s="363"/>
      <c r="H36" s="363"/>
      <c r="I36" s="363"/>
      <c r="J36" s="363"/>
      <c r="K36" s="363"/>
      <c r="L36" s="363"/>
      <c r="M36" s="363"/>
      <c r="N36" s="363"/>
      <c r="O36" s="363"/>
      <c r="P36" s="363"/>
      <c r="Q36" s="363"/>
      <c r="R36" s="363"/>
    </row>
    <row r="37" spans="1:18" ht="17.100000000000001" customHeight="1" x14ac:dyDescent="0.2">
      <c r="C37" s="363"/>
      <c r="D37" s="363"/>
      <c r="E37" s="363"/>
      <c r="F37" s="363"/>
      <c r="G37" s="363"/>
      <c r="H37" s="363"/>
      <c r="I37" s="363"/>
      <c r="J37" s="363"/>
      <c r="K37" s="363"/>
      <c r="L37" s="363"/>
      <c r="M37" s="363"/>
      <c r="N37" s="363"/>
      <c r="O37" s="363"/>
      <c r="P37" s="363"/>
      <c r="Q37" s="363"/>
      <c r="R37" s="363"/>
    </row>
    <row r="38" spans="1:18" ht="17.100000000000001" customHeight="1" x14ac:dyDescent="0.2">
      <c r="C38" s="363"/>
      <c r="D38" s="363"/>
      <c r="E38" s="363"/>
      <c r="F38" s="363"/>
      <c r="G38" s="363"/>
      <c r="H38" s="363"/>
      <c r="I38" s="363"/>
      <c r="J38" s="363"/>
      <c r="K38" s="363"/>
      <c r="L38" s="363"/>
      <c r="M38" s="363"/>
      <c r="N38" s="363"/>
      <c r="O38" s="363"/>
      <c r="P38" s="363"/>
      <c r="Q38" s="363"/>
      <c r="R38" s="363"/>
    </row>
    <row r="39" spans="1:18" ht="17.100000000000001" customHeight="1" x14ac:dyDescent="0.2">
      <c r="C39" s="363"/>
      <c r="D39" s="363"/>
      <c r="E39" s="363"/>
      <c r="F39" s="363"/>
      <c r="G39" s="363"/>
      <c r="H39" s="363"/>
      <c r="I39" s="363"/>
      <c r="J39" s="363"/>
      <c r="K39" s="363"/>
      <c r="L39" s="363"/>
      <c r="M39" s="363"/>
      <c r="N39" s="363"/>
      <c r="O39" s="363"/>
      <c r="P39" s="363"/>
      <c r="Q39" s="363"/>
      <c r="R39" s="363"/>
    </row>
    <row r="40" spans="1:18" ht="17.100000000000001" customHeight="1" x14ac:dyDescent="0.2">
      <c r="C40" s="363"/>
      <c r="D40" s="363"/>
      <c r="E40" s="363"/>
      <c r="F40" s="363"/>
      <c r="G40" s="363"/>
      <c r="H40" s="363"/>
      <c r="I40" s="363"/>
      <c r="J40" s="363"/>
      <c r="K40" s="363"/>
      <c r="L40" s="363"/>
      <c r="M40" s="363"/>
      <c r="N40" s="363"/>
      <c r="O40" s="363"/>
      <c r="P40" s="363"/>
      <c r="Q40" s="363"/>
      <c r="R40" s="363"/>
    </row>
    <row r="41" spans="1:18" ht="36.75" customHeight="1" x14ac:dyDescent="0.2">
      <c r="C41" s="363"/>
      <c r="D41" s="363"/>
      <c r="E41" s="363"/>
      <c r="F41" s="363"/>
      <c r="G41" s="363"/>
      <c r="H41" s="363"/>
      <c r="I41" s="363"/>
      <c r="J41" s="363"/>
      <c r="K41" s="363"/>
      <c r="L41" s="363"/>
      <c r="M41" s="363"/>
      <c r="N41" s="363"/>
      <c r="O41" s="363"/>
      <c r="P41" s="363"/>
      <c r="Q41" s="363"/>
      <c r="R41" s="363"/>
    </row>
    <row r="42" spans="1:18" ht="31.5" customHeight="1" x14ac:dyDescent="0.2">
      <c r="A42" s="165"/>
      <c r="B42" s="165"/>
      <c r="C42" s="166"/>
      <c r="D42" s="14"/>
      <c r="E42" s="14"/>
      <c r="F42" s="14"/>
      <c r="G42" s="14"/>
      <c r="H42" s="14"/>
      <c r="I42" s="14"/>
      <c r="J42" s="14"/>
      <c r="K42" s="14"/>
      <c r="L42" s="14"/>
      <c r="M42" s="14"/>
      <c r="N42" s="14"/>
      <c r="O42" s="14"/>
      <c r="P42" s="14"/>
      <c r="Q42" s="14"/>
      <c r="R42" s="14"/>
    </row>
    <row r="43" spans="1:18" x14ac:dyDescent="0.2">
      <c r="C43" s="364" t="s">
        <v>287</v>
      </c>
      <c r="D43" s="364"/>
      <c r="E43" s="7" t="s">
        <v>0</v>
      </c>
      <c r="F43" s="7"/>
      <c r="G43" s="7"/>
      <c r="H43" s="7"/>
      <c r="I43" s="7"/>
      <c r="J43" s="7"/>
      <c r="K43" s="7"/>
      <c r="L43" s="7"/>
      <c r="M43" s="7"/>
      <c r="N43" s="7"/>
      <c r="O43" s="7"/>
      <c r="P43" s="7"/>
      <c r="Q43" s="7"/>
      <c r="R43" s="7"/>
    </row>
    <row r="44" spans="1:18" x14ac:dyDescent="0.2">
      <c r="C44" s="364"/>
      <c r="D44" s="364"/>
      <c r="E44" s="7"/>
      <c r="F44" s="7"/>
      <c r="G44" s="7"/>
      <c r="H44" s="7"/>
      <c r="I44" s="7"/>
      <c r="J44" s="7"/>
      <c r="K44" s="7"/>
      <c r="L44" s="7"/>
      <c r="M44" s="7"/>
      <c r="N44" s="7"/>
      <c r="O44" s="7"/>
      <c r="P44" s="7"/>
      <c r="Q44" s="7"/>
      <c r="R44" s="7"/>
    </row>
    <row r="45" spans="1:18" x14ac:dyDescent="0.2">
      <c r="C45" s="368" t="s">
        <v>75</v>
      </c>
      <c r="D45" s="368"/>
      <c r="E45" s="368"/>
      <c r="F45" s="368"/>
      <c r="G45" s="368"/>
      <c r="H45" s="368"/>
      <c r="I45" s="368"/>
      <c r="J45" s="368"/>
      <c r="K45" s="368"/>
      <c r="L45" s="368"/>
      <c r="M45" s="368"/>
      <c r="N45" s="7"/>
      <c r="O45" s="7"/>
      <c r="P45" s="7"/>
      <c r="Q45" s="7"/>
      <c r="R45" s="7"/>
    </row>
    <row r="46" spans="1:18" x14ac:dyDescent="0.2">
      <c r="C46" s="368"/>
      <c r="D46" s="368"/>
      <c r="E46" s="368"/>
      <c r="F46" s="368"/>
      <c r="G46" s="368"/>
      <c r="H46" s="368"/>
      <c r="I46" s="368"/>
      <c r="J46" s="368"/>
      <c r="K46" s="368"/>
      <c r="L46" s="368"/>
      <c r="M46" s="368"/>
      <c r="N46" s="7"/>
      <c r="O46" s="7"/>
      <c r="P46" s="7"/>
      <c r="Q46" s="7"/>
      <c r="R46" s="7"/>
    </row>
    <row r="48" spans="1:18" x14ac:dyDescent="0.2">
      <c r="C48" s="363" t="s">
        <v>288</v>
      </c>
      <c r="D48" s="378"/>
      <c r="E48" s="378"/>
      <c r="F48" s="378"/>
      <c r="G48" s="378"/>
      <c r="H48" s="378"/>
      <c r="I48" s="378"/>
      <c r="J48" s="378"/>
      <c r="K48" s="378"/>
      <c r="L48" s="378"/>
      <c r="M48" s="378"/>
      <c r="N48" s="378"/>
      <c r="O48" s="378"/>
      <c r="P48" s="378"/>
      <c r="Q48" s="378"/>
      <c r="R48" s="378"/>
    </row>
    <row r="49" spans="3:18" x14ac:dyDescent="0.2">
      <c r="C49" s="378"/>
      <c r="D49" s="378"/>
      <c r="E49" s="378"/>
      <c r="F49" s="378"/>
      <c r="G49" s="378"/>
      <c r="H49" s="378"/>
      <c r="I49" s="378"/>
      <c r="J49" s="378"/>
      <c r="K49" s="378"/>
      <c r="L49" s="378"/>
      <c r="M49" s="378"/>
      <c r="N49" s="378"/>
      <c r="O49" s="378"/>
      <c r="P49" s="378"/>
      <c r="Q49" s="378"/>
      <c r="R49" s="378"/>
    </row>
    <row r="50" spans="3:18" x14ac:dyDescent="0.2">
      <c r="C50" s="378"/>
      <c r="D50" s="378"/>
      <c r="E50" s="378"/>
      <c r="F50" s="378"/>
      <c r="G50" s="378"/>
      <c r="H50" s="378"/>
      <c r="I50" s="378"/>
      <c r="J50" s="378"/>
      <c r="K50" s="378"/>
      <c r="L50" s="378"/>
      <c r="M50" s="378"/>
      <c r="N50" s="378"/>
      <c r="O50" s="378"/>
      <c r="P50" s="378"/>
      <c r="Q50" s="378"/>
      <c r="R50" s="378"/>
    </row>
    <row r="51" spans="3:18" x14ac:dyDescent="0.2">
      <c r="C51" s="378"/>
      <c r="D51" s="378"/>
      <c r="E51" s="378"/>
      <c r="F51" s="378"/>
      <c r="G51" s="378"/>
      <c r="H51" s="378"/>
      <c r="I51" s="378"/>
      <c r="J51" s="378"/>
      <c r="K51" s="378"/>
      <c r="L51" s="378"/>
      <c r="M51" s="378"/>
      <c r="N51" s="378"/>
      <c r="O51" s="378"/>
      <c r="P51" s="378"/>
      <c r="Q51" s="378"/>
      <c r="R51" s="378"/>
    </row>
  </sheetData>
  <sheetProtection algorithmName="SHA-512" hashValue="XW+Iq+2L6I5MjUs9lnt4lYLRdsSAmpDgk+36XYUHixMpCtxjicU0/TsINMI019iLICw6poLII9RIqym1bYuZzg==" saltValue="QzmGpOmWS27/0Iqmg/WYDQ==" spinCount="100000" sheet="1" objects="1" scenarios="1" selectLockedCells="1" selectUnlockedCells="1"/>
  <mergeCells count="11">
    <mergeCell ref="C23:R23"/>
    <mergeCell ref="C9:D10"/>
    <mergeCell ref="C11:P12"/>
    <mergeCell ref="C14:R21"/>
    <mergeCell ref="C43:D44"/>
    <mergeCell ref="M22:R22"/>
    <mergeCell ref="C45:M46"/>
    <mergeCell ref="C48:R51"/>
    <mergeCell ref="C24:D25"/>
    <mergeCell ref="C26:M27"/>
    <mergeCell ref="C29:R41"/>
  </mergeCells>
  <hyperlinks>
    <hyperlink ref="M22:R22" r:id="rId1" display="Clique aqui para acessar o Código de Ética" xr:uid="{3FCC27EE-92F7-5943-8706-F5B3116D295C}"/>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E23F-0C0E-5944-9118-0552C9CF7922}">
  <sheetPr codeName="Planilha15"/>
  <dimension ref="A1:AF148"/>
  <sheetViews>
    <sheetView showGridLines="0" showRowColHeaders="0" topLeftCell="B129" zoomScaleNormal="100" workbookViewId="0">
      <selection activeCell="U103" sqref="U103"/>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6" width="10.875" style="9"/>
    <col min="17" max="17" width="15" style="9" customWidth="1"/>
    <col min="18"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289</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290</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68"/>
      <c r="D13" s="169"/>
      <c r="E13" s="169"/>
      <c r="F13" s="169"/>
      <c r="G13" s="167"/>
      <c r="H13" s="167"/>
      <c r="I13" s="167"/>
      <c r="J13" s="14"/>
      <c r="K13" s="14"/>
      <c r="L13" s="14"/>
      <c r="M13" s="14"/>
      <c r="N13" s="14"/>
      <c r="O13" s="14"/>
      <c r="P13" s="14"/>
      <c r="Q13" s="14"/>
      <c r="R13" s="15"/>
    </row>
    <row r="14" spans="3:18" ht="15.95" customHeight="1" x14ac:dyDescent="0.2">
      <c r="C14" s="386" t="s">
        <v>291</v>
      </c>
      <c r="D14" s="386"/>
      <c r="E14" s="386"/>
      <c r="F14" s="386"/>
      <c r="G14" s="386"/>
      <c r="H14" s="386"/>
      <c r="I14" s="386"/>
      <c r="J14" s="386"/>
      <c r="K14" s="386"/>
      <c r="L14" s="386"/>
      <c r="M14" s="386"/>
      <c r="N14" s="386"/>
      <c r="O14" s="386"/>
      <c r="P14" s="386"/>
      <c r="Q14" s="386"/>
      <c r="R14" s="386"/>
    </row>
    <row r="15" spans="3:18" ht="15.95" customHeight="1" x14ac:dyDescent="0.2">
      <c r="C15" s="386"/>
      <c r="D15" s="386"/>
      <c r="E15" s="386"/>
      <c r="F15" s="386"/>
      <c r="G15" s="386"/>
      <c r="H15" s="386"/>
      <c r="I15" s="386"/>
      <c r="J15" s="386"/>
      <c r="K15" s="386"/>
      <c r="L15" s="386"/>
      <c r="M15" s="386"/>
      <c r="N15" s="386"/>
      <c r="O15" s="386"/>
      <c r="P15" s="386"/>
      <c r="Q15" s="386"/>
      <c r="R15" s="386"/>
    </row>
    <row r="16" spans="3:18" ht="17.100000000000001" customHeight="1" x14ac:dyDescent="0.2">
      <c r="C16" s="386"/>
      <c r="D16" s="386"/>
      <c r="E16" s="386"/>
      <c r="F16" s="386"/>
      <c r="G16" s="386"/>
      <c r="H16" s="386"/>
      <c r="I16" s="386"/>
      <c r="J16" s="386"/>
      <c r="K16" s="386"/>
      <c r="L16" s="386"/>
      <c r="M16" s="386"/>
      <c r="N16" s="386"/>
      <c r="O16" s="386"/>
      <c r="P16" s="386"/>
      <c r="Q16" s="386"/>
      <c r="R16" s="386"/>
    </row>
    <row r="17" spans="3:18" ht="17.100000000000001" customHeight="1" x14ac:dyDescent="0.2">
      <c r="C17" s="386"/>
      <c r="D17" s="386"/>
      <c r="E17" s="386"/>
      <c r="F17" s="386"/>
      <c r="G17" s="386"/>
      <c r="H17" s="386"/>
      <c r="I17" s="386"/>
      <c r="J17" s="386"/>
      <c r="K17" s="386"/>
      <c r="L17" s="386"/>
      <c r="M17" s="386"/>
      <c r="N17" s="386"/>
      <c r="O17" s="386"/>
      <c r="P17" s="386"/>
      <c r="Q17" s="386"/>
      <c r="R17" s="386"/>
    </row>
    <row r="19" spans="3:18" ht="17.100000000000001" customHeight="1" x14ac:dyDescent="0.2">
      <c r="D19" s="258" t="s">
        <v>292</v>
      </c>
      <c r="E19" s="258"/>
      <c r="F19" s="258"/>
      <c r="G19" s="258"/>
      <c r="H19" s="258"/>
      <c r="I19" s="258"/>
      <c r="J19" s="258"/>
      <c r="K19" s="258"/>
      <c r="L19" s="258"/>
      <c r="M19" s="258"/>
      <c r="N19" s="258"/>
      <c r="O19" s="258"/>
      <c r="P19" s="258"/>
      <c r="Q19" s="258"/>
    </row>
    <row r="20" spans="3:18" ht="17.100000000000001" customHeight="1" x14ac:dyDescent="0.2">
      <c r="D20" s="258"/>
      <c r="E20" s="258"/>
      <c r="F20" s="258"/>
      <c r="G20" s="258"/>
      <c r="H20" s="258"/>
      <c r="I20" s="258"/>
      <c r="J20" s="258"/>
      <c r="K20" s="258"/>
      <c r="L20" s="258"/>
      <c r="M20" s="258"/>
      <c r="N20" s="258"/>
      <c r="O20" s="258"/>
      <c r="P20" s="258"/>
      <c r="Q20" s="258"/>
    </row>
    <row r="21" spans="3:18" ht="17.100000000000001" customHeight="1" x14ac:dyDescent="0.2">
      <c r="D21" s="258"/>
      <c r="E21" s="258"/>
      <c r="F21" s="258"/>
      <c r="G21" s="258"/>
      <c r="H21" s="258"/>
      <c r="I21" s="258"/>
      <c r="J21" s="258"/>
      <c r="K21" s="258"/>
      <c r="L21" s="258"/>
      <c r="M21" s="258"/>
      <c r="N21" s="258"/>
      <c r="O21" s="258"/>
      <c r="P21" s="258"/>
      <c r="Q21" s="258"/>
    </row>
    <row r="22" spans="3:18" ht="17.100000000000001" customHeight="1" x14ac:dyDescent="0.2">
      <c r="D22" s="258"/>
      <c r="E22" s="258"/>
      <c r="F22" s="258"/>
      <c r="G22" s="258"/>
      <c r="H22" s="258"/>
      <c r="I22" s="258"/>
      <c r="J22" s="258"/>
      <c r="K22" s="258"/>
      <c r="L22" s="258"/>
      <c r="M22" s="258"/>
      <c r="N22" s="258"/>
      <c r="O22" s="258"/>
      <c r="P22" s="258"/>
      <c r="Q22" s="258"/>
    </row>
    <row r="23" spans="3:18" ht="17.100000000000001" customHeight="1" x14ac:dyDescent="0.2">
      <c r="D23" s="258"/>
      <c r="E23" s="258"/>
      <c r="F23" s="258"/>
      <c r="G23" s="258"/>
      <c r="H23" s="258"/>
      <c r="I23" s="258"/>
      <c r="J23" s="258"/>
      <c r="K23" s="258"/>
      <c r="L23" s="258"/>
      <c r="M23" s="258"/>
      <c r="N23" s="258"/>
      <c r="O23" s="258"/>
      <c r="P23" s="258"/>
      <c r="Q23" s="258"/>
    </row>
    <row r="24" spans="3:18" ht="17.100000000000001" customHeight="1" x14ac:dyDescent="0.2">
      <c r="D24" s="258"/>
      <c r="E24" s="258"/>
      <c r="F24" s="258"/>
      <c r="G24" s="258"/>
      <c r="H24" s="258"/>
      <c r="I24" s="258"/>
      <c r="J24" s="258"/>
      <c r="K24" s="258"/>
      <c r="L24" s="258"/>
      <c r="M24" s="258"/>
      <c r="N24" s="258"/>
      <c r="O24" s="258"/>
      <c r="P24" s="258"/>
      <c r="Q24" s="258"/>
    </row>
    <row r="25" spans="3:18" ht="17.100000000000001" customHeight="1" x14ac:dyDescent="0.2">
      <c r="D25" s="258"/>
      <c r="E25" s="258"/>
      <c r="F25" s="258"/>
      <c r="G25" s="258"/>
      <c r="H25" s="258"/>
      <c r="I25" s="258"/>
      <c r="J25" s="258"/>
      <c r="K25" s="258"/>
      <c r="L25" s="258"/>
      <c r="M25" s="258"/>
      <c r="N25" s="258"/>
      <c r="O25" s="258"/>
      <c r="P25" s="258"/>
      <c r="Q25" s="258"/>
    </row>
    <row r="26" spans="3:18" ht="17.100000000000001" customHeight="1" x14ac:dyDescent="0.2">
      <c r="D26" s="258"/>
      <c r="E26" s="258"/>
      <c r="F26" s="258"/>
      <c r="G26" s="258"/>
      <c r="H26" s="258"/>
      <c r="I26" s="258"/>
      <c r="J26" s="258"/>
      <c r="K26" s="258"/>
      <c r="L26" s="258"/>
      <c r="M26" s="258"/>
      <c r="N26" s="258"/>
      <c r="O26" s="258"/>
      <c r="P26" s="258"/>
      <c r="Q26" s="258"/>
    </row>
    <row r="27" spans="3:18" ht="17.100000000000001" customHeight="1" x14ac:dyDescent="0.2">
      <c r="D27" s="258"/>
      <c r="E27" s="258"/>
      <c r="F27" s="258"/>
      <c r="G27" s="258"/>
      <c r="H27" s="258"/>
      <c r="I27" s="258"/>
      <c r="J27" s="258"/>
      <c r="K27" s="258"/>
      <c r="L27" s="258"/>
      <c r="M27" s="258"/>
      <c r="N27" s="258"/>
      <c r="O27" s="258"/>
      <c r="P27" s="258"/>
      <c r="Q27" s="258"/>
    </row>
    <row r="28" spans="3:18" ht="15.95" customHeight="1" x14ac:dyDescent="0.2"/>
    <row r="29" spans="3:18" ht="15.95" customHeight="1" x14ac:dyDescent="0.2">
      <c r="D29" s="258" t="s">
        <v>293</v>
      </c>
      <c r="E29" s="258"/>
      <c r="F29" s="258"/>
      <c r="G29" s="258"/>
      <c r="H29" s="258"/>
      <c r="I29" s="258"/>
      <c r="J29" s="258"/>
      <c r="K29" s="258"/>
      <c r="L29" s="258"/>
      <c r="M29" s="258"/>
      <c r="N29" s="258"/>
      <c r="O29" s="258"/>
      <c r="P29" s="258"/>
      <c r="Q29" s="258"/>
    </row>
    <row r="30" spans="3:18" ht="15.95" customHeight="1" x14ac:dyDescent="0.2">
      <c r="D30" s="258"/>
      <c r="E30" s="258"/>
      <c r="F30" s="258"/>
      <c r="G30" s="258"/>
      <c r="H30" s="258"/>
      <c r="I30" s="258"/>
      <c r="J30" s="258"/>
      <c r="K30" s="258"/>
      <c r="L30" s="258"/>
      <c r="M30" s="258"/>
      <c r="N30" s="258"/>
      <c r="O30" s="258"/>
      <c r="P30" s="258"/>
      <c r="Q30" s="258"/>
    </row>
    <row r="31" spans="3:18" ht="15.95" customHeight="1" x14ac:dyDescent="0.2">
      <c r="D31" s="258"/>
      <c r="E31" s="258"/>
      <c r="F31" s="258"/>
      <c r="G31" s="258"/>
      <c r="H31" s="258"/>
      <c r="I31" s="258"/>
      <c r="J31" s="258"/>
      <c r="K31" s="258"/>
      <c r="L31" s="258"/>
      <c r="M31" s="258"/>
      <c r="N31" s="258"/>
      <c r="O31" s="258"/>
      <c r="P31" s="258"/>
      <c r="Q31" s="258"/>
    </row>
    <row r="32" spans="3:18" ht="15.95" customHeight="1" x14ac:dyDescent="0.2">
      <c r="D32" s="258"/>
      <c r="E32" s="258"/>
      <c r="F32" s="258"/>
      <c r="G32" s="258"/>
      <c r="H32" s="258"/>
      <c r="I32" s="258"/>
      <c r="J32" s="258"/>
      <c r="K32" s="258"/>
      <c r="L32" s="258"/>
      <c r="M32" s="258"/>
      <c r="N32" s="258"/>
      <c r="O32" s="258"/>
      <c r="P32" s="258"/>
      <c r="Q32" s="258"/>
    </row>
    <row r="33" spans="4:17" ht="15.95" customHeight="1" x14ac:dyDescent="0.2">
      <c r="D33" s="258"/>
      <c r="E33" s="258"/>
      <c r="F33" s="258"/>
      <c r="G33" s="258"/>
      <c r="H33" s="258"/>
      <c r="I33" s="258"/>
      <c r="J33" s="258"/>
      <c r="K33" s="258"/>
      <c r="L33" s="258"/>
      <c r="M33" s="258"/>
      <c r="N33" s="258"/>
      <c r="O33" s="258"/>
      <c r="P33" s="258"/>
      <c r="Q33" s="258"/>
    </row>
    <row r="34" spans="4:17" ht="15.95" customHeight="1" x14ac:dyDescent="0.2">
      <c r="D34" s="258"/>
      <c r="E34" s="258"/>
      <c r="F34" s="258"/>
      <c r="G34" s="258"/>
      <c r="H34" s="258"/>
      <c r="I34" s="258"/>
      <c r="J34" s="258"/>
      <c r="K34" s="258"/>
      <c r="L34" s="258"/>
      <c r="M34" s="258"/>
      <c r="N34" s="258"/>
      <c r="O34" s="258"/>
      <c r="P34" s="258"/>
      <c r="Q34" s="258"/>
    </row>
    <row r="35" spans="4:17" ht="15.95" customHeight="1" x14ac:dyDescent="0.2">
      <c r="D35" s="258"/>
      <c r="E35" s="258"/>
      <c r="F35" s="258"/>
      <c r="G35" s="258"/>
      <c r="H35" s="258"/>
      <c r="I35" s="258"/>
      <c r="J35" s="258"/>
      <c r="K35" s="258"/>
      <c r="L35" s="258"/>
      <c r="M35" s="258"/>
      <c r="N35" s="258"/>
      <c r="O35" s="258"/>
      <c r="P35" s="258"/>
      <c r="Q35" s="258"/>
    </row>
    <row r="36" spans="4:17" ht="15.95" customHeight="1" x14ac:dyDescent="0.2"/>
    <row r="37" spans="4:17" ht="15.95" customHeight="1" x14ac:dyDescent="0.2">
      <c r="D37" s="258" t="s">
        <v>294</v>
      </c>
      <c r="E37" s="258"/>
      <c r="F37" s="258"/>
      <c r="G37" s="258"/>
      <c r="H37" s="258"/>
      <c r="I37" s="258"/>
      <c r="J37" s="258"/>
      <c r="K37" s="258"/>
      <c r="L37" s="258"/>
      <c r="M37" s="258"/>
      <c r="N37" s="258"/>
      <c r="O37" s="258"/>
      <c r="P37" s="258"/>
      <c r="Q37" s="258"/>
    </row>
    <row r="38" spans="4:17" ht="15.95" customHeight="1" x14ac:dyDescent="0.2">
      <c r="D38" s="258"/>
      <c r="E38" s="258"/>
      <c r="F38" s="258"/>
      <c r="G38" s="258"/>
      <c r="H38" s="258"/>
      <c r="I38" s="258"/>
      <c r="J38" s="258"/>
      <c r="K38" s="258"/>
      <c r="L38" s="258"/>
      <c r="M38" s="258"/>
      <c r="N38" s="258"/>
      <c r="O38" s="258"/>
      <c r="P38" s="258"/>
      <c r="Q38" s="258"/>
    </row>
    <row r="39" spans="4:17" ht="15.95" customHeight="1" x14ac:dyDescent="0.2">
      <c r="D39" s="258"/>
      <c r="E39" s="258"/>
      <c r="F39" s="258"/>
      <c r="G39" s="258"/>
      <c r="H39" s="258"/>
      <c r="I39" s="258"/>
      <c r="J39" s="258"/>
      <c r="K39" s="258"/>
      <c r="L39" s="258"/>
      <c r="M39" s="258"/>
      <c r="N39" s="258"/>
      <c r="O39" s="258"/>
      <c r="P39" s="258"/>
      <c r="Q39" s="258"/>
    </row>
    <row r="40" spans="4:17" ht="15.95" customHeight="1" x14ac:dyDescent="0.2">
      <c r="D40" s="258"/>
      <c r="E40" s="258"/>
      <c r="F40" s="258"/>
      <c r="G40" s="258"/>
      <c r="H40" s="258"/>
      <c r="I40" s="258"/>
      <c r="J40" s="258"/>
      <c r="K40" s="258"/>
      <c r="L40" s="258"/>
      <c r="M40" s="258"/>
      <c r="N40" s="258"/>
      <c r="O40" s="258"/>
      <c r="P40" s="258"/>
      <c r="Q40" s="258"/>
    </row>
    <row r="41" spans="4:17" ht="15.95" customHeight="1" x14ac:dyDescent="0.2">
      <c r="D41" s="258"/>
      <c r="E41" s="258"/>
      <c r="F41" s="258"/>
      <c r="G41" s="258"/>
      <c r="H41" s="258"/>
      <c r="I41" s="258"/>
      <c r="J41" s="258"/>
      <c r="K41" s="258"/>
      <c r="L41" s="258"/>
      <c r="M41" s="258"/>
      <c r="N41" s="258"/>
      <c r="O41" s="258"/>
      <c r="P41" s="258"/>
      <c r="Q41" s="258"/>
    </row>
    <row r="42" spans="4:17" ht="15.95" customHeight="1" x14ac:dyDescent="0.2">
      <c r="D42" s="258"/>
      <c r="E42" s="258"/>
      <c r="F42" s="258"/>
      <c r="G42" s="258"/>
      <c r="H42" s="258"/>
      <c r="I42" s="258"/>
      <c r="J42" s="258"/>
      <c r="K42" s="258"/>
      <c r="L42" s="258"/>
      <c r="M42" s="258"/>
      <c r="N42" s="258"/>
      <c r="O42" s="258"/>
      <c r="P42" s="258"/>
      <c r="Q42" s="258"/>
    </row>
    <row r="43" spans="4:17" ht="15.95" customHeight="1" x14ac:dyDescent="0.2">
      <c r="D43" s="258"/>
      <c r="E43" s="258"/>
      <c r="F43" s="258"/>
      <c r="G43" s="258"/>
      <c r="H43" s="258"/>
      <c r="I43" s="258"/>
      <c r="J43" s="258"/>
      <c r="K43" s="258"/>
      <c r="L43" s="258"/>
      <c r="M43" s="258"/>
      <c r="N43" s="258"/>
      <c r="O43" s="258"/>
      <c r="P43" s="258"/>
      <c r="Q43" s="258"/>
    </row>
    <row r="44" spans="4:17" ht="15.95" customHeight="1" x14ac:dyDescent="0.2">
      <c r="D44" s="258"/>
      <c r="E44" s="258"/>
      <c r="F44" s="258"/>
      <c r="G44" s="258"/>
      <c r="H44" s="258"/>
      <c r="I44" s="258"/>
      <c r="J44" s="258"/>
      <c r="K44" s="258"/>
      <c r="L44" s="258"/>
      <c r="M44" s="258"/>
      <c r="N44" s="258"/>
      <c r="O44" s="258"/>
      <c r="P44" s="258"/>
      <c r="Q44" s="258"/>
    </row>
    <row r="45" spans="4:17" ht="15.95" customHeight="1" x14ac:dyDescent="0.2">
      <c r="D45" s="258"/>
      <c r="E45" s="258"/>
      <c r="F45" s="258"/>
      <c r="G45" s="258"/>
      <c r="H45" s="258"/>
      <c r="I45" s="258"/>
      <c r="J45" s="258"/>
      <c r="K45" s="258"/>
      <c r="L45" s="258"/>
      <c r="M45" s="258"/>
      <c r="N45" s="258"/>
      <c r="O45" s="258"/>
      <c r="P45" s="258"/>
      <c r="Q45" s="258"/>
    </row>
    <row r="46" spans="4:17" ht="15.95" customHeight="1" x14ac:dyDescent="0.2">
      <c r="D46" s="258"/>
      <c r="E46" s="258"/>
      <c r="F46" s="258"/>
      <c r="G46" s="258"/>
      <c r="H46" s="258"/>
      <c r="I46" s="258"/>
      <c r="J46" s="258"/>
      <c r="K46" s="258"/>
      <c r="L46" s="258"/>
      <c r="M46" s="258"/>
      <c r="N46" s="258"/>
      <c r="O46" s="258"/>
      <c r="P46" s="258"/>
      <c r="Q46" s="258"/>
    </row>
    <row r="47" spans="4:17" ht="15.95" customHeight="1" x14ac:dyDescent="0.2"/>
    <row r="48" spans="4:17" ht="15.95" customHeight="1" x14ac:dyDescent="0.2">
      <c r="D48" s="258" t="s">
        <v>295</v>
      </c>
      <c r="E48" s="258"/>
      <c r="F48" s="258"/>
      <c r="G48" s="258"/>
      <c r="H48" s="258"/>
      <c r="I48" s="258"/>
      <c r="J48" s="258"/>
      <c r="K48" s="258"/>
      <c r="L48" s="258"/>
      <c r="M48" s="258"/>
      <c r="N48" s="258"/>
      <c r="O48" s="258"/>
      <c r="P48" s="258"/>
      <c r="Q48" s="258"/>
    </row>
    <row r="49" spans="4:17" ht="15.95" customHeight="1" x14ac:dyDescent="0.2">
      <c r="D49" s="258"/>
      <c r="E49" s="258"/>
      <c r="F49" s="258"/>
      <c r="G49" s="258"/>
      <c r="H49" s="258"/>
      <c r="I49" s="258"/>
      <c r="J49" s="258"/>
      <c r="K49" s="258"/>
      <c r="L49" s="258"/>
      <c r="M49" s="258"/>
      <c r="N49" s="258"/>
      <c r="O49" s="258"/>
      <c r="P49" s="258"/>
      <c r="Q49" s="258"/>
    </row>
    <row r="50" spans="4:17" ht="15.95" customHeight="1" x14ac:dyDescent="0.2">
      <c r="D50" s="258"/>
      <c r="E50" s="258"/>
      <c r="F50" s="258"/>
      <c r="G50" s="258"/>
      <c r="H50" s="258"/>
      <c r="I50" s="258"/>
      <c r="J50" s="258"/>
      <c r="K50" s="258"/>
      <c r="L50" s="258"/>
      <c r="M50" s="258"/>
      <c r="N50" s="258"/>
      <c r="O50" s="258"/>
      <c r="P50" s="258"/>
      <c r="Q50" s="258"/>
    </row>
    <row r="51" spans="4:17" ht="15.95" customHeight="1" x14ac:dyDescent="0.2">
      <c r="D51" s="258"/>
      <c r="E51" s="258"/>
      <c r="F51" s="258"/>
      <c r="G51" s="258"/>
      <c r="H51" s="258"/>
      <c r="I51" s="258"/>
      <c r="J51" s="258"/>
      <c r="K51" s="258"/>
      <c r="L51" s="258"/>
      <c r="M51" s="258"/>
      <c r="N51" s="258"/>
      <c r="O51" s="258"/>
      <c r="P51" s="258"/>
      <c r="Q51" s="258"/>
    </row>
    <row r="52" spans="4:17" ht="15.95" customHeight="1" x14ac:dyDescent="0.2">
      <c r="D52" s="258"/>
      <c r="E52" s="258"/>
      <c r="F52" s="258"/>
      <c r="G52" s="258"/>
      <c r="H52" s="258"/>
      <c r="I52" s="258"/>
      <c r="J52" s="258"/>
      <c r="K52" s="258"/>
      <c r="L52" s="258"/>
      <c r="M52" s="258"/>
      <c r="N52" s="258"/>
      <c r="O52" s="258"/>
      <c r="P52" s="258"/>
      <c r="Q52" s="258"/>
    </row>
    <row r="53" spans="4:17" ht="15.95" customHeight="1" x14ac:dyDescent="0.2">
      <c r="D53" s="258"/>
      <c r="E53" s="258"/>
      <c r="F53" s="258"/>
      <c r="G53" s="258"/>
      <c r="H53" s="258"/>
      <c r="I53" s="258"/>
      <c r="J53" s="258"/>
      <c r="K53" s="258"/>
      <c r="L53" s="258"/>
      <c r="M53" s="258"/>
      <c r="N53" s="258"/>
      <c r="O53" s="258"/>
      <c r="P53" s="258"/>
      <c r="Q53" s="258"/>
    </row>
    <row r="54" spans="4:17" ht="15.95" customHeight="1" x14ac:dyDescent="0.2"/>
    <row r="55" spans="4:17" ht="15.95" customHeight="1" x14ac:dyDescent="0.2">
      <c r="D55" s="258" t="s">
        <v>296</v>
      </c>
      <c r="E55" s="258"/>
      <c r="F55" s="258"/>
      <c r="G55" s="258"/>
      <c r="H55" s="258"/>
      <c r="I55" s="258"/>
      <c r="J55" s="258"/>
      <c r="K55" s="258"/>
      <c r="L55" s="258"/>
      <c r="M55" s="258"/>
      <c r="N55" s="258"/>
      <c r="O55" s="258"/>
      <c r="P55" s="258"/>
      <c r="Q55" s="258"/>
    </row>
    <row r="56" spans="4:17" ht="15.95" customHeight="1" x14ac:dyDescent="0.2">
      <c r="D56" s="258"/>
      <c r="E56" s="258"/>
      <c r="F56" s="258"/>
      <c r="G56" s="258"/>
      <c r="H56" s="258"/>
      <c r="I56" s="258"/>
      <c r="J56" s="258"/>
      <c r="K56" s="258"/>
      <c r="L56" s="258"/>
      <c r="M56" s="258"/>
      <c r="N56" s="258"/>
      <c r="O56" s="258"/>
      <c r="P56" s="258"/>
      <c r="Q56" s="258"/>
    </row>
    <row r="57" spans="4:17" ht="15.95" customHeight="1" x14ac:dyDescent="0.2">
      <c r="D57" s="258"/>
      <c r="E57" s="258"/>
      <c r="F57" s="258"/>
      <c r="G57" s="258"/>
      <c r="H57" s="258"/>
      <c r="I57" s="258"/>
      <c r="J57" s="258"/>
      <c r="K57" s="258"/>
      <c r="L57" s="258"/>
      <c r="M57" s="258"/>
      <c r="N57" s="258"/>
      <c r="O57" s="258"/>
      <c r="P57" s="258"/>
      <c r="Q57" s="258"/>
    </row>
    <row r="58" spans="4:17" ht="15.95" customHeight="1" x14ac:dyDescent="0.2">
      <c r="D58" s="258"/>
      <c r="E58" s="258"/>
      <c r="F58" s="258"/>
      <c r="G58" s="258"/>
      <c r="H58" s="258"/>
      <c r="I58" s="258"/>
      <c r="J58" s="258"/>
      <c r="K58" s="258"/>
      <c r="L58" s="258"/>
      <c r="M58" s="258"/>
      <c r="N58" s="258"/>
      <c r="O58" s="258"/>
      <c r="P58" s="258"/>
      <c r="Q58" s="258"/>
    </row>
    <row r="59" spans="4:17" ht="15.95" customHeight="1" x14ac:dyDescent="0.2">
      <c r="D59" s="258"/>
      <c r="E59" s="258"/>
      <c r="F59" s="258"/>
      <c r="G59" s="258"/>
      <c r="H59" s="258"/>
      <c r="I59" s="258"/>
      <c r="J59" s="258"/>
      <c r="K59" s="258"/>
      <c r="L59" s="258"/>
      <c r="M59" s="258"/>
      <c r="N59" s="258"/>
      <c r="O59" s="258"/>
      <c r="P59" s="258"/>
      <c r="Q59" s="258"/>
    </row>
    <row r="60" spans="4:17" ht="15.95" customHeight="1" x14ac:dyDescent="0.2">
      <c r="D60" s="258"/>
      <c r="E60" s="258"/>
      <c r="F60" s="258"/>
      <c r="G60" s="258"/>
      <c r="H60" s="258"/>
      <c r="I60" s="258"/>
      <c r="J60" s="258"/>
      <c r="K60" s="258"/>
      <c r="L60" s="258"/>
      <c r="M60" s="258"/>
      <c r="N60" s="258"/>
      <c r="O60" s="258"/>
      <c r="P60" s="258"/>
      <c r="Q60" s="258"/>
    </row>
    <row r="61" spans="4:17" ht="15.95" customHeight="1" x14ac:dyDescent="0.2">
      <c r="D61" s="258"/>
      <c r="E61" s="258"/>
      <c r="F61" s="258"/>
      <c r="G61" s="258"/>
      <c r="H61" s="258"/>
      <c r="I61" s="258"/>
      <c r="J61" s="258"/>
      <c r="K61" s="258"/>
      <c r="L61" s="258"/>
      <c r="M61" s="258"/>
      <c r="N61" s="258"/>
      <c r="O61" s="258"/>
      <c r="P61" s="258"/>
      <c r="Q61" s="258"/>
    </row>
    <row r="62" spans="4:17" ht="15.95" customHeight="1" x14ac:dyDescent="0.2"/>
    <row r="63" spans="4:17" ht="15.95" customHeight="1" x14ac:dyDescent="0.2">
      <c r="D63" s="258" t="s">
        <v>297</v>
      </c>
      <c r="E63" s="258"/>
      <c r="F63" s="258"/>
      <c r="G63" s="258"/>
      <c r="H63" s="258"/>
      <c r="I63" s="258"/>
      <c r="J63" s="258"/>
      <c r="K63" s="258"/>
      <c r="L63" s="258"/>
      <c r="M63" s="258"/>
      <c r="N63" s="258"/>
      <c r="O63" s="258"/>
      <c r="P63" s="258"/>
      <c r="Q63" s="258"/>
    </row>
    <row r="64" spans="4:17" ht="15.95" customHeight="1" x14ac:dyDescent="0.2">
      <c r="D64" s="258"/>
      <c r="E64" s="258"/>
      <c r="F64" s="258"/>
      <c r="G64" s="258"/>
      <c r="H64" s="258"/>
      <c r="I64" s="258"/>
      <c r="J64" s="258"/>
      <c r="K64" s="258"/>
      <c r="L64" s="258"/>
      <c r="M64" s="258"/>
      <c r="N64" s="258"/>
      <c r="O64" s="258"/>
      <c r="P64" s="258"/>
      <c r="Q64" s="258"/>
    </row>
    <row r="65" spans="4:17" ht="15.95" customHeight="1" x14ac:dyDescent="0.2">
      <c r="D65" s="258"/>
      <c r="E65" s="258"/>
      <c r="F65" s="258"/>
      <c r="G65" s="258"/>
      <c r="H65" s="258"/>
      <c r="I65" s="258"/>
      <c r="J65" s="258"/>
      <c r="K65" s="258"/>
      <c r="L65" s="258"/>
      <c r="M65" s="258"/>
      <c r="N65" s="258"/>
      <c r="O65" s="258"/>
      <c r="P65" s="258"/>
      <c r="Q65" s="258"/>
    </row>
    <row r="66" spans="4:17" ht="15.95" customHeight="1" x14ac:dyDescent="0.2">
      <c r="D66" s="258"/>
      <c r="E66" s="258"/>
      <c r="F66" s="258"/>
      <c r="G66" s="258"/>
      <c r="H66" s="258"/>
      <c r="I66" s="258"/>
      <c r="J66" s="258"/>
      <c r="K66" s="258"/>
      <c r="L66" s="258"/>
      <c r="M66" s="258"/>
      <c r="N66" s="258"/>
      <c r="O66" s="258"/>
      <c r="P66" s="258"/>
      <c r="Q66" s="258"/>
    </row>
    <row r="67" spans="4:17" ht="15.95" customHeight="1" x14ac:dyDescent="0.2">
      <c r="D67" s="258"/>
      <c r="E67" s="258"/>
      <c r="F67" s="258"/>
      <c r="G67" s="258"/>
      <c r="H67" s="258"/>
      <c r="I67" s="258"/>
      <c r="J67" s="258"/>
      <c r="K67" s="258"/>
      <c r="L67" s="258"/>
      <c r="M67" s="258"/>
      <c r="N67" s="258"/>
      <c r="O67" s="258"/>
      <c r="P67" s="258"/>
      <c r="Q67" s="258"/>
    </row>
    <row r="68" spans="4:17" ht="15.95" customHeight="1" x14ac:dyDescent="0.2">
      <c r="D68" s="258"/>
      <c r="E68" s="258"/>
      <c r="F68" s="258"/>
      <c r="G68" s="258"/>
      <c r="H68" s="258"/>
      <c r="I68" s="258"/>
      <c r="J68" s="258"/>
      <c r="K68" s="258"/>
      <c r="L68" s="258"/>
      <c r="M68" s="258"/>
      <c r="N68" s="258"/>
      <c r="O68" s="258"/>
      <c r="P68" s="258"/>
      <c r="Q68" s="258"/>
    </row>
    <row r="69" spans="4:17" ht="15.95" customHeight="1" x14ac:dyDescent="0.2">
      <c r="D69" s="258"/>
      <c r="E69" s="258"/>
      <c r="F69" s="258"/>
      <c r="G69" s="258"/>
      <c r="H69" s="258"/>
      <c r="I69" s="258"/>
      <c r="J69" s="258"/>
      <c r="K69" s="258"/>
      <c r="L69" s="258"/>
      <c r="M69" s="258"/>
      <c r="N69" s="258"/>
      <c r="O69" s="258"/>
      <c r="P69" s="258"/>
      <c r="Q69" s="258"/>
    </row>
    <row r="70" spans="4:17" ht="15.95" customHeight="1" x14ac:dyDescent="0.2">
      <c r="D70" s="258"/>
      <c r="E70" s="258"/>
      <c r="F70" s="258"/>
      <c r="G70" s="258"/>
      <c r="H70" s="258"/>
      <c r="I70" s="258"/>
      <c r="J70" s="258"/>
      <c r="K70" s="258"/>
      <c r="L70" s="258"/>
      <c r="M70" s="258"/>
      <c r="N70" s="258"/>
      <c r="O70" s="258"/>
      <c r="P70" s="258"/>
      <c r="Q70" s="258"/>
    </row>
    <row r="71" spans="4:17" ht="15.95" customHeight="1" x14ac:dyDescent="0.2"/>
    <row r="72" spans="4:17" ht="15.95" customHeight="1" x14ac:dyDescent="0.2">
      <c r="D72" s="258" t="s">
        <v>298</v>
      </c>
      <c r="E72" s="258"/>
      <c r="F72" s="258"/>
      <c r="G72" s="258"/>
      <c r="H72" s="258"/>
      <c r="I72" s="258"/>
      <c r="J72" s="258"/>
      <c r="K72" s="258"/>
      <c r="L72" s="258"/>
      <c r="M72" s="258"/>
      <c r="N72" s="258"/>
      <c r="O72" s="258"/>
      <c r="P72" s="258"/>
      <c r="Q72" s="258"/>
    </row>
    <row r="73" spans="4:17" ht="15.95" customHeight="1" x14ac:dyDescent="0.2">
      <c r="D73" s="258"/>
      <c r="E73" s="258"/>
      <c r="F73" s="258"/>
      <c r="G73" s="258"/>
      <c r="H73" s="258"/>
      <c r="I73" s="258"/>
      <c r="J73" s="258"/>
      <c r="K73" s="258"/>
      <c r="L73" s="258"/>
      <c r="M73" s="258"/>
      <c r="N73" s="258"/>
      <c r="O73" s="258"/>
      <c r="P73" s="258"/>
      <c r="Q73" s="258"/>
    </row>
    <row r="74" spans="4:17" ht="15.95" customHeight="1" x14ac:dyDescent="0.2">
      <c r="D74" s="258"/>
      <c r="E74" s="258"/>
      <c r="F74" s="258"/>
      <c r="G74" s="258"/>
      <c r="H74" s="258"/>
      <c r="I74" s="258"/>
      <c r="J74" s="258"/>
      <c r="K74" s="258"/>
      <c r="L74" s="258"/>
      <c r="M74" s="258"/>
      <c r="N74" s="258"/>
      <c r="O74" s="258"/>
      <c r="P74" s="258"/>
      <c r="Q74" s="258"/>
    </row>
    <row r="75" spans="4:17" ht="15.95" customHeight="1" x14ac:dyDescent="0.2">
      <c r="D75" s="258"/>
      <c r="E75" s="258"/>
      <c r="F75" s="258"/>
      <c r="G75" s="258"/>
      <c r="H75" s="258"/>
      <c r="I75" s="258"/>
      <c r="J75" s="258"/>
      <c r="K75" s="258"/>
      <c r="L75" s="258"/>
      <c r="M75" s="258"/>
      <c r="N75" s="258"/>
      <c r="O75" s="258"/>
      <c r="P75" s="258"/>
      <c r="Q75" s="258"/>
    </row>
    <row r="76" spans="4:17" ht="15.95" customHeight="1" x14ac:dyDescent="0.2">
      <c r="D76" s="258"/>
      <c r="E76" s="258"/>
      <c r="F76" s="258"/>
      <c r="G76" s="258"/>
      <c r="H76" s="258"/>
      <c r="I76" s="258"/>
      <c r="J76" s="258"/>
      <c r="K76" s="258"/>
      <c r="L76" s="258"/>
      <c r="M76" s="258"/>
      <c r="N76" s="258"/>
      <c r="O76" s="258"/>
      <c r="P76" s="258"/>
      <c r="Q76" s="258"/>
    </row>
    <row r="77" spans="4:17" ht="15.95" customHeight="1" x14ac:dyDescent="0.2">
      <c r="D77" s="258"/>
      <c r="E77" s="258"/>
      <c r="F77" s="258"/>
      <c r="G77" s="258"/>
      <c r="H77" s="258"/>
      <c r="I77" s="258"/>
      <c r="J77" s="258"/>
      <c r="K77" s="258"/>
      <c r="L77" s="258"/>
      <c r="M77" s="258"/>
      <c r="N77" s="258"/>
      <c r="O77" s="258"/>
      <c r="P77" s="258"/>
      <c r="Q77" s="258"/>
    </row>
    <row r="78" spans="4:17" ht="15.95" customHeight="1" x14ac:dyDescent="0.2">
      <c r="D78" s="258"/>
      <c r="E78" s="258"/>
      <c r="F78" s="258"/>
      <c r="G78" s="258"/>
      <c r="H78" s="258"/>
      <c r="I78" s="258"/>
      <c r="J78" s="258"/>
      <c r="K78" s="258"/>
      <c r="L78" s="258"/>
      <c r="M78" s="258"/>
      <c r="N78" s="258"/>
      <c r="O78" s="258"/>
      <c r="P78" s="258"/>
      <c r="Q78" s="258"/>
    </row>
    <row r="79" spans="4:17" ht="15.95" customHeight="1" x14ac:dyDescent="0.2"/>
    <row r="80" spans="4:17" ht="15.95" customHeight="1" x14ac:dyDescent="0.2"/>
    <row r="81" spans="3:18" ht="15.95" customHeight="1" x14ac:dyDescent="0.2">
      <c r="C81" s="175"/>
      <c r="D81" s="258" t="s">
        <v>299</v>
      </c>
      <c r="E81" s="220"/>
      <c r="F81" s="220"/>
      <c r="G81" s="220"/>
      <c r="H81" s="220"/>
      <c r="I81" s="220"/>
      <c r="J81" s="220"/>
      <c r="K81" s="220"/>
      <c r="L81" s="220"/>
      <c r="M81" s="220"/>
      <c r="N81" s="220"/>
      <c r="O81" s="220"/>
      <c r="P81" s="220"/>
      <c r="Q81" s="220"/>
      <c r="R81" s="175"/>
    </row>
    <row r="82" spans="3:18" ht="15.95" customHeight="1" x14ac:dyDescent="0.2">
      <c r="C82" s="175"/>
      <c r="D82" s="220"/>
      <c r="E82" s="220"/>
      <c r="F82" s="220"/>
      <c r="G82" s="220"/>
      <c r="H82" s="220"/>
      <c r="I82" s="220"/>
      <c r="J82" s="220"/>
      <c r="K82" s="220"/>
      <c r="L82" s="220"/>
      <c r="M82" s="220"/>
      <c r="N82" s="220"/>
      <c r="O82" s="220"/>
      <c r="P82" s="220"/>
      <c r="Q82" s="220"/>
      <c r="R82" s="175"/>
    </row>
    <row r="83" spans="3:18" ht="15.95" customHeight="1" x14ac:dyDescent="0.2">
      <c r="C83" s="175"/>
      <c r="D83" s="220"/>
      <c r="E83" s="220"/>
      <c r="F83" s="220"/>
      <c r="G83" s="220"/>
      <c r="H83" s="220"/>
      <c r="I83" s="220"/>
      <c r="J83" s="220"/>
      <c r="K83" s="220"/>
      <c r="L83" s="220"/>
      <c r="M83" s="220"/>
      <c r="N83" s="220"/>
      <c r="O83" s="220"/>
      <c r="P83" s="220"/>
      <c r="Q83" s="220"/>
      <c r="R83" s="175"/>
    </row>
    <row r="84" spans="3:18" ht="15.95" customHeight="1" x14ac:dyDescent="0.2">
      <c r="C84" s="175"/>
      <c r="D84" s="220"/>
      <c r="E84" s="220"/>
      <c r="F84" s="220"/>
      <c r="G84" s="220"/>
      <c r="H84" s="220"/>
      <c r="I84" s="220"/>
      <c r="J84" s="220"/>
      <c r="K84" s="220"/>
      <c r="L84" s="220"/>
      <c r="M84" s="220"/>
      <c r="N84" s="220"/>
      <c r="O84" s="220"/>
      <c r="P84" s="220"/>
      <c r="Q84" s="220"/>
      <c r="R84" s="175"/>
    </row>
    <row r="85" spans="3:18" ht="15.95" customHeight="1" x14ac:dyDescent="0.2">
      <c r="C85" s="175"/>
      <c r="D85" s="220"/>
      <c r="E85" s="220"/>
      <c r="F85" s="220"/>
      <c r="G85" s="220"/>
      <c r="H85" s="220"/>
      <c r="I85" s="220"/>
      <c r="J85" s="220"/>
      <c r="K85" s="220"/>
      <c r="L85" s="220"/>
      <c r="M85" s="220"/>
      <c r="N85" s="220"/>
      <c r="O85" s="220"/>
      <c r="P85" s="220"/>
      <c r="Q85" s="220"/>
      <c r="R85" s="175"/>
    </row>
    <row r="86" spans="3:18" ht="15.95" customHeight="1" x14ac:dyDescent="0.2">
      <c r="C86" s="175"/>
      <c r="D86" s="220"/>
      <c r="E86" s="220"/>
      <c r="F86" s="220"/>
      <c r="G86" s="220"/>
      <c r="H86" s="220"/>
      <c r="I86" s="220"/>
      <c r="J86" s="220"/>
      <c r="K86" s="220"/>
      <c r="L86" s="220"/>
      <c r="M86" s="220"/>
      <c r="N86" s="220"/>
      <c r="O86" s="220"/>
      <c r="P86" s="220"/>
      <c r="Q86" s="220"/>
      <c r="R86" s="175"/>
    </row>
    <row r="87" spans="3:18" ht="15.95" customHeight="1" x14ac:dyDescent="0.2">
      <c r="C87" s="175"/>
      <c r="D87" s="220"/>
      <c r="E87" s="220"/>
      <c r="F87" s="220"/>
      <c r="G87" s="220"/>
      <c r="H87" s="220"/>
      <c r="I87" s="220"/>
      <c r="J87" s="220"/>
      <c r="K87" s="220"/>
      <c r="L87" s="220"/>
      <c r="M87" s="220"/>
      <c r="N87" s="220"/>
      <c r="O87" s="220"/>
      <c r="P87" s="220"/>
      <c r="Q87" s="220"/>
      <c r="R87" s="175"/>
    </row>
    <row r="88" spans="3:18" ht="15.95" customHeight="1" x14ac:dyDescent="0.2">
      <c r="C88" s="175"/>
      <c r="D88" s="220"/>
      <c r="E88" s="220"/>
      <c r="F88" s="220"/>
      <c r="G88" s="220"/>
      <c r="H88" s="220"/>
      <c r="I88" s="220"/>
      <c r="J88" s="220"/>
      <c r="K88" s="220"/>
      <c r="L88" s="220"/>
      <c r="M88" s="220"/>
      <c r="N88" s="220"/>
      <c r="O88" s="220"/>
      <c r="P88" s="220"/>
      <c r="Q88" s="220"/>
      <c r="R88" s="175"/>
    </row>
    <row r="89" spans="3:18" ht="16.5" x14ac:dyDescent="0.2">
      <c r="C89" s="175"/>
      <c r="D89" s="220"/>
      <c r="E89" s="220"/>
      <c r="F89" s="220"/>
      <c r="G89" s="220"/>
      <c r="H89" s="220"/>
      <c r="I89" s="220"/>
      <c r="J89" s="220"/>
      <c r="K89" s="220"/>
      <c r="L89" s="220"/>
      <c r="M89" s="220"/>
      <c r="N89" s="220"/>
      <c r="O89" s="220"/>
      <c r="P89" s="220"/>
      <c r="Q89" s="220"/>
      <c r="R89" s="175"/>
    </row>
    <row r="90" spans="3:18" ht="16.5" x14ac:dyDescent="0.2">
      <c r="C90" s="175"/>
      <c r="D90" s="220"/>
      <c r="E90" s="220"/>
      <c r="F90" s="220"/>
      <c r="G90" s="220"/>
      <c r="H90" s="220"/>
      <c r="I90" s="220"/>
      <c r="J90" s="220"/>
      <c r="K90" s="220"/>
      <c r="L90" s="220"/>
      <c r="M90" s="220"/>
      <c r="N90" s="220"/>
      <c r="O90" s="220"/>
      <c r="P90" s="220"/>
      <c r="Q90" s="220"/>
      <c r="R90" s="175"/>
    </row>
    <row r="91" spans="3:18" ht="15.95" customHeight="1" x14ac:dyDescent="0.2">
      <c r="C91" s="175"/>
      <c r="D91" s="220"/>
      <c r="E91" s="220"/>
      <c r="F91" s="220"/>
      <c r="G91" s="220"/>
      <c r="H91" s="220"/>
      <c r="I91" s="220"/>
      <c r="J91" s="220"/>
      <c r="K91" s="220"/>
      <c r="L91" s="220"/>
      <c r="M91" s="220"/>
      <c r="N91" s="220"/>
      <c r="O91" s="220"/>
      <c r="P91" s="220"/>
      <c r="Q91" s="220"/>
      <c r="R91" s="175"/>
    </row>
    <row r="92" spans="3:18" ht="15.95" customHeight="1" x14ac:dyDescent="0.2">
      <c r="C92" s="175"/>
      <c r="D92" s="220"/>
      <c r="E92" s="220"/>
      <c r="F92" s="220"/>
      <c r="G92" s="220"/>
      <c r="H92" s="220"/>
      <c r="I92" s="220"/>
      <c r="J92" s="220"/>
      <c r="K92" s="220"/>
      <c r="L92" s="220"/>
      <c r="M92" s="220"/>
      <c r="N92" s="220"/>
      <c r="O92" s="220"/>
      <c r="P92" s="220"/>
      <c r="Q92" s="220"/>
      <c r="R92" s="175"/>
    </row>
    <row r="93" spans="3:18" ht="15.95" customHeight="1" x14ac:dyDescent="0.2">
      <c r="C93" s="175"/>
      <c r="D93" s="220"/>
      <c r="E93" s="220"/>
      <c r="F93" s="220"/>
      <c r="G93" s="220"/>
      <c r="H93" s="220"/>
      <c r="I93" s="220"/>
      <c r="J93" s="220"/>
      <c r="K93" s="220"/>
      <c r="L93" s="220"/>
      <c r="M93" s="220"/>
      <c r="N93" s="220"/>
      <c r="O93" s="220"/>
      <c r="P93" s="220"/>
      <c r="Q93" s="220"/>
      <c r="R93" s="175"/>
    </row>
    <row r="94" spans="3:18" ht="15.95" customHeight="1" x14ac:dyDescent="0.2">
      <c r="C94" s="175"/>
      <c r="D94" s="220"/>
      <c r="E94" s="220"/>
      <c r="F94" s="220"/>
      <c r="G94" s="220"/>
      <c r="H94" s="220"/>
      <c r="I94" s="220"/>
      <c r="J94" s="220"/>
      <c r="K94" s="220"/>
      <c r="L94" s="220"/>
      <c r="M94" s="220"/>
      <c r="N94" s="220"/>
      <c r="O94" s="220"/>
      <c r="P94" s="220"/>
      <c r="Q94" s="220"/>
      <c r="R94" s="175"/>
    </row>
    <row r="95" spans="3:18" ht="15.95" customHeight="1" x14ac:dyDescent="0.2">
      <c r="C95" s="175"/>
      <c r="D95" s="220"/>
      <c r="E95" s="220"/>
      <c r="F95" s="220"/>
      <c r="G95" s="220"/>
      <c r="H95" s="220"/>
      <c r="I95" s="220"/>
      <c r="J95" s="220"/>
      <c r="K95" s="220"/>
      <c r="L95" s="220"/>
      <c r="M95" s="220"/>
      <c r="N95" s="220"/>
      <c r="O95" s="220"/>
      <c r="P95" s="220"/>
      <c r="Q95" s="220"/>
      <c r="R95" s="175"/>
    </row>
    <row r="96" spans="3:18" ht="15.95" customHeight="1" x14ac:dyDescent="0.2">
      <c r="C96" s="175"/>
      <c r="D96" s="220"/>
      <c r="E96" s="220"/>
      <c r="F96" s="220"/>
      <c r="G96" s="220"/>
      <c r="H96" s="220"/>
      <c r="I96" s="220"/>
      <c r="J96" s="220"/>
      <c r="K96" s="220"/>
      <c r="L96" s="220"/>
      <c r="M96" s="220"/>
      <c r="N96" s="220"/>
      <c r="O96" s="220"/>
      <c r="P96" s="220"/>
      <c r="Q96" s="220"/>
      <c r="R96" s="175"/>
    </row>
    <row r="97" spans="3:18" ht="15.95" customHeight="1" x14ac:dyDescent="0.2">
      <c r="C97" s="175"/>
      <c r="D97" s="220"/>
      <c r="E97" s="220"/>
      <c r="F97" s="220"/>
      <c r="G97" s="220"/>
      <c r="H97" s="220"/>
      <c r="I97" s="220"/>
      <c r="J97" s="220"/>
      <c r="K97" s="220"/>
      <c r="L97" s="220"/>
      <c r="M97" s="220"/>
      <c r="N97" s="220"/>
      <c r="O97" s="220"/>
      <c r="P97" s="220"/>
      <c r="Q97" s="220"/>
      <c r="R97" s="175"/>
    </row>
    <row r="98" spans="3:18" ht="15.95" customHeight="1" x14ac:dyDescent="0.2">
      <c r="C98" s="175"/>
      <c r="D98" s="220"/>
      <c r="E98" s="220"/>
      <c r="F98" s="220"/>
      <c r="G98" s="220"/>
      <c r="H98" s="220"/>
      <c r="I98" s="220"/>
      <c r="J98" s="220"/>
      <c r="K98" s="220"/>
      <c r="L98" s="220"/>
      <c r="M98" s="220"/>
      <c r="N98" s="220"/>
      <c r="O98" s="220"/>
      <c r="P98" s="220"/>
      <c r="Q98" s="220"/>
      <c r="R98" s="175"/>
    </row>
    <row r="99" spans="3:18" ht="15.95" customHeight="1" x14ac:dyDescent="0.2">
      <c r="C99" s="175"/>
      <c r="D99" s="220"/>
      <c r="E99" s="220"/>
      <c r="F99" s="220"/>
      <c r="G99" s="220"/>
      <c r="H99" s="220"/>
      <c r="I99" s="220"/>
      <c r="J99" s="220"/>
      <c r="K99" s="220"/>
      <c r="L99" s="220"/>
      <c r="M99" s="220"/>
      <c r="N99" s="220"/>
      <c r="O99" s="220"/>
      <c r="P99" s="220"/>
      <c r="Q99" s="220"/>
      <c r="R99" s="175"/>
    </row>
    <row r="100" spans="3:18" ht="15.95" customHeight="1" x14ac:dyDescent="0.2">
      <c r="C100" s="175"/>
      <c r="D100" s="220"/>
      <c r="E100" s="220"/>
      <c r="F100" s="220"/>
      <c r="G100" s="220"/>
      <c r="H100" s="220"/>
      <c r="I100" s="220"/>
      <c r="J100" s="220"/>
      <c r="K100" s="220"/>
      <c r="L100" s="220"/>
      <c r="M100" s="220"/>
      <c r="N100" s="220"/>
      <c r="O100" s="220"/>
      <c r="P100" s="220"/>
      <c r="Q100" s="220"/>
      <c r="R100" s="175"/>
    </row>
    <row r="101" spans="3:18" ht="15.95" customHeight="1" x14ac:dyDescent="0.2">
      <c r="C101" s="175"/>
      <c r="D101" s="220"/>
      <c r="E101" s="220"/>
      <c r="F101" s="220"/>
      <c r="G101" s="220"/>
      <c r="H101" s="220"/>
      <c r="I101" s="220"/>
      <c r="J101" s="220"/>
      <c r="K101" s="220"/>
      <c r="L101" s="220"/>
      <c r="M101" s="220"/>
      <c r="N101" s="220"/>
      <c r="O101" s="220"/>
      <c r="P101" s="220"/>
      <c r="Q101" s="220"/>
      <c r="R101" s="175"/>
    </row>
    <row r="102" spans="3:18" ht="15.95" customHeight="1" x14ac:dyDescent="0.2">
      <c r="C102" s="175"/>
      <c r="D102" s="220"/>
      <c r="E102" s="220"/>
      <c r="F102" s="220"/>
      <c r="G102" s="220"/>
      <c r="H102" s="220"/>
      <c r="I102" s="220"/>
      <c r="J102" s="220"/>
      <c r="K102" s="220"/>
      <c r="L102" s="220"/>
      <c r="M102" s="220"/>
      <c r="N102" s="220"/>
      <c r="O102" s="220"/>
      <c r="P102" s="220"/>
      <c r="Q102" s="220"/>
      <c r="R102" s="175"/>
    </row>
    <row r="103" spans="3:18" ht="16.5" x14ac:dyDescent="0.2">
      <c r="C103" s="175"/>
      <c r="D103" s="220"/>
      <c r="E103" s="220"/>
      <c r="F103" s="220"/>
      <c r="G103" s="220"/>
      <c r="H103" s="220"/>
      <c r="I103" s="220"/>
      <c r="J103" s="220"/>
      <c r="K103" s="220"/>
      <c r="L103" s="220"/>
      <c r="M103" s="220"/>
      <c r="N103" s="220"/>
      <c r="O103" s="220"/>
      <c r="P103" s="220"/>
      <c r="Q103" s="220"/>
      <c r="R103" s="175"/>
    </row>
    <row r="104" spans="3:18" ht="16.5" x14ac:dyDescent="0.2">
      <c r="C104" s="175"/>
      <c r="D104" s="220"/>
      <c r="E104" s="220"/>
      <c r="F104" s="220"/>
      <c r="G104" s="220"/>
      <c r="H104" s="220"/>
      <c r="I104" s="220"/>
      <c r="J104" s="220"/>
      <c r="K104" s="220"/>
      <c r="L104" s="220"/>
      <c r="M104" s="220"/>
      <c r="N104" s="220"/>
      <c r="O104" s="220"/>
      <c r="P104" s="220"/>
      <c r="Q104" s="220"/>
      <c r="R104" s="175"/>
    </row>
    <row r="105" spans="3:18" ht="15.95" customHeight="1" x14ac:dyDescent="0.2">
      <c r="C105" s="175"/>
      <c r="D105" s="220"/>
      <c r="E105" s="220"/>
      <c r="F105" s="220"/>
      <c r="G105" s="220"/>
      <c r="H105" s="220"/>
      <c r="I105" s="220"/>
      <c r="J105" s="220"/>
      <c r="K105" s="220"/>
      <c r="L105" s="220"/>
      <c r="M105" s="220"/>
      <c r="N105" s="220"/>
      <c r="O105" s="220"/>
      <c r="P105" s="220"/>
      <c r="Q105" s="220"/>
      <c r="R105" s="175"/>
    </row>
    <row r="106" spans="3:18" ht="15.95" customHeight="1" x14ac:dyDescent="0.2">
      <c r="C106" s="175"/>
      <c r="D106" s="220"/>
      <c r="E106" s="220"/>
      <c r="F106" s="220"/>
      <c r="G106" s="220"/>
      <c r="H106" s="220"/>
      <c r="I106" s="220"/>
      <c r="J106" s="220"/>
      <c r="K106" s="220"/>
      <c r="L106" s="220"/>
      <c r="M106" s="220"/>
      <c r="N106" s="220"/>
      <c r="O106" s="220"/>
      <c r="P106" s="220"/>
      <c r="Q106" s="220"/>
      <c r="R106" s="175"/>
    </row>
    <row r="107" spans="3:18" ht="15.95" customHeight="1" x14ac:dyDescent="0.2">
      <c r="C107" s="175"/>
      <c r="D107" s="220"/>
      <c r="E107" s="220"/>
      <c r="F107" s="220"/>
      <c r="G107" s="220"/>
      <c r="H107" s="220"/>
      <c r="I107" s="220"/>
      <c r="J107" s="220"/>
      <c r="K107" s="220"/>
      <c r="L107" s="220"/>
      <c r="M107" s="220"/>
      <c r="N107" s="220"/>
      <c r="O107" s="220"/>
      <c r="P107" s="220"/>
      <c r="Q107" s="220"/>
      <c r="R107" s="175"/>
    </row>
    <row r="108" spans="3:18" ht="16.5" x14ac:dyDescent="0.2">
      <c r="C108" s="175"/>
      <c r="D108" s="220"/>
      <c r="E108" s="220"/>
      <c r="F108" s="220"/>
      <c r="G108" s="220"/>
      <c r="H108" s="220"/>
      <c r="I108" s="220"/>
      <c r="J108" s="220"/>
      <c r="K108" s="220"/>
      <c r="L108" s="220"/>
      <c r="M108" s="220"/>
      <c r="N108" s="220"/>
      <c r="O108" s="220"/>
      <c r="P108" s="220"/>
      <c r="Q108" s="220"/>
      <c r="R108" s="175"/>
    </row>
    <row r="109" spans="3:18" ht="16.5" x14ac:dyDescent="0.2">
      <c r="C109" s="175"/>
      <c r="D109" s="220"/>
      <c r="E109" s="220"/>
      <c r="F109" s="220"/>
      <c r="G109" s="220"/>
      <c r="H109" s="220"/>
      <c r="I109" s="220"/>
      <c r="J109" s="220"/>
      <c r="K109" s="220"/>
      <c r="L109" s="220"/>
      <c r="M109" s="220"/>
      <c r="N109" s="220"/>
      <c r="O109" s="220"/>
      <c r="P109" s="220"/>
      <c r="Q109" s="220"/>
      <c r="R109" s="175"/>
    </row>
    <row r="110" spans="3:18" ht="15.95" customHeight="1" x14ac:dyDescent="0.2">
      <c r="C110" s="175"/>
      <c r="D110" s="220"/>
      <c r="E110" s="220"/>
      <c r="F110" s="220"/>
      <c r="G110" s="220"/>
      <c r="H110" s="220"/>
      <c r="I110" s="220"/>
      <c r="J110" s="220"/>
      <c r="K110" s="220"/>
      <c r="L110" s="220"/>
      <c r="M110" s="220"/>
      <c r="N110" s="220"/>
      <c r="O110" s="220"/>
      <c r="P110" s="220"/>
      <c r="Q110" s="220"/>
      <c r="R110" s="175"/>
    </row>
    <row r="111" spans="3:18" ht="15.95" customHeight="1" x14ac:dyDescent="0.2">
      <c r="C111" s="175"/>
      <c r="D111" s="220"/>
      <c r="E111" s="220"/>
      <c r="F111" s="220"/>
      <c r="G111" s="220"/>
      <c r="H111" s="220"/>
      <c r="I111" s="220"/>
      <c r="J111" s="220"/>
      <c r="K111" s="220"/>
      <c r="L111" s="220"/>
      <c r="M111" s="220"/>
      <c r="N111" s="220"/>
      <c r="O111" s="220"/>
      <c r="P111" s="220"/>
      <c r="Q111" s="220"/>
      <c r="R111" s="175"/>
    </row>
    <row r="112" spans="3:18" ht="15.95" customHeight="1" x14ac:dyDescent="0.2"/>
    <row r="113" spans="3:18" ht="15.95" customHeight="1" x14ac:dyDescent="0.2">
      <c r="D113" s="258" t="s">
        <v>300</v>
      </c>
      <c r="E113" s="220"/>
      <c r="F113" s="220"/>
      <c r="G113" s="220"/>
      <c r="H113" s="220"/>
      <c r="I113" s="220"/>
      <c r="J113" s="220"/>
      <c r="K113" s="220"/>
      <c r="L113" s="220"/>
      <c r="M113" s="220"/>
      <c r="N113" s="220"/>
      <c r="O113" s="220"/>
      <c r="P113" s="220"/>
      <c r="Q113" s="220"/>
    </row>
    <row r="114" spans="3:18" ht="15.95" customHeight="1" x14ac:dyDescent="0.2">
      <c r="D114" s="220"/>
      <c r="E114" s="220"/>
      <c r="F114" s="220"/>
      <c r="G114" s="220"/>
      <c r="H114" s="220"/>
      <c r="I114" s="220"/>
      <c r="J114" s="220"/>
      <c r="K114" s="220"/>
      <c r="L114" s="220"/>
      <c r="M114" s="220"/>
      <c r="N114" s="220"/>
      <c r="O114" s="220"/>
      <c r="P114" s="220"/>
      <c r="Q114" s="220"/>
    </row>
    <row r="115" spans="3:18" ht="15.95" customHeight="1" x14ac:dyDescent="0.2">
      <c r="D115" s="220"/>
      <c r="E115" s="220"/>
      <c r="F115" s="220"/>
      <c r="G115" s="220"/>
      <c r="H115" s="220"/>
      <c r="I115" s="220"/>
      <c r="J115" s="220"/>
      <c r="K115" s="220"/>
      <c r="L115" s="220"/>
      <c r="M115" s="220"/>
      <c r="N115" s="220"/>
      <c r="O115" s="220"/>
      <c r="P115" s="220"/>
      <c r="Q115" s="220"/>
    </row>
    <row r="116" spans="3:18" ht="15.95" customHeight="1" x14ac:dyDescent="0.2">
      <c r="D116" s="220"/>
      <c r="E116" s="220"/>
      <c r="F116" s="220"/>
      <c r="G116" s="220"/>
      <c r="H116" s="220"/>
      <c r="I116" s="220"/>
      <c r="J116" s="220"/>
      <c r="K116" s="220"/>
      <c r="L116" s="220"/>
      <c r="M116" s="220"/>
      <c r="N116" s="220"/>
      <c r="O116" s="220"/>
      <c r="P116" s="220"/>
      <c r="Q116" s="220"/>
    </row>
    <row r="117" spans="3:18" ht="15.95" customHeight="1" x14ac:dyDescent="0.2">
      <c r="D117" s="220"/>
      <c r="E117" s="220"/>
      <c r="F117" s="220"/>
      <c r="G117" s="220"/>
      <c r="H117" s="220"/>
      <c r="I117" s="220"/>
      <c r="J117" s="220"/>
      <c r="K117" s="220"/>
      <c r="L117" s="220"/>
      <c r="M117" s="220"/>
      <c r="N117" s="220"/>
      <c r="O117" s="220"/>
      <c r="P117" s="220"/>
      <c r="Q117" s="220"/>
    </row>
    <row r="118" spans="3:18" ht="15.95" customHeight="1" x14ac:dyDescent="0.2">
      <c r="D118" s="220"/>
      <c r="E118" s="220"/>
      <c r="F118" s="220"/>
      <c r="G118" s="220"/>
      <c r="H118" s="220"/>
      <c r="I118" s="220"/>
      <c r="J118" s="220"/>
      <c r="K118" s="220"/>
      <c r="L118" s="220"/>
      <c r="M118" s="220"/>
      <c r="N118" s="220"/>
      <c r="O118" s="220"/>
      <c r="P118" s="220"/>
      <c r="Q118" s="220"/>
    </row>
    <row r="119" spans="3:18" ht="15.95" customHeight="1" x14ac:dyDescent="0.2">
      <c r="D119" s="220"/>
      <c r="E119" s="220"/>
      <c r="F119" s="220"/>
      <c r="G119" s="220"/>
      <c r="H119" s="220"/>
      <c r="I119" s="220"/>
      <c r="J119" s="220"/>
      <c r="K119" s="220"/>
      <c r="L119" s="220"/>
      <c r="M119" s="220"/>
      <c r="N119" s="220"/>
      <c r="O119" s="220"/>
      <c r="P119" s="220"/>
      <c r="Q119" s="220"/>
    </row>
    <row r="120" spans="3:18" ht="15.95" customHeight="1" x14ac:dyDescent="0.2">
      <c r="D120" s="220"/>
      <c r="E120" s="220"/>
      <c r="F120" s="220"/>
      <c r="G120" s="220"/>
      <c r="H120" s="220"/>
      <c r="I120" s="220"/>
      <c r="J120" s="220"/>
      <c r="K120" s="220"/>
      <c r="L120" s="220"/>
      <c r="M120" s="220"/>
      <c r="N120" s="220"/>
      <c r="O120" s="220"/>
      <c r="P120" s="220"/>
      <c r="Q120" s="220"/>
    </row>
    <row r="121" spans="3:18" ht="15.95" customHeight="1" x14ac:dyDescent="0.2">
      <c r="C121" s="373"/>
      <c r="D121" s="373"/>
      <c r="E121" s="373"/>
      <c r="F121" s="373"/>
      <c r="G121" s="373"/>
      <c r="H121" s="373"/>
      <c r="I121" s="373"/>
      <c r="J121" s="373"/>
      <c r="K121" s="373"/>
      <c r="L121" s="373"/>
      <c r="M121" s="373"/>
      <c r="N121" s="373"/>
      <c r="O121" s="373"/>
      <c r="P121" s="373"/>
      <c r="Q121" s="373"/>
      <c r="R121" s="373"/>
    </row>
    <row r="122" spans="3:18" ht="15.95" customHeight="1" x14ac:dyDescent="0.2">
      <c r="D122" s="377" t="s">
        <v>301</v>
      </c>
      <c r="E122" s="387"/>
      <c r="F122" s="387"/>
      <c r="G122" s="387"/>
      <c r="H122" s="387"/>
      <c r="I122" s="387"/>
      <c r="J122" s="387"/>
      <c r="K122" s="387"/>
      <c r="L122" s="387"/>
      <c r="M122" s="387"/>
      <c r="N122" s="387"/>
      <c r="O122" s="387"/>
      <c r="P122" s="387"/>
      <c r="Q122" s="387"/>
    </row>
    <row r="123" spans="3:18" ht="15.95" customHeight="1" x14ac:dyDescent="0.2">
      <c r="D123" s="387"/>
      <c r="E123" s="387"/>
      <c r="F123" s="387"/>
      <c r="G123" s="387"/>
      <c r="H123" s="387"/>
      <c r="I123" s="387"/>
      <c r="J123" s="387"/>
      <c r="K123" s="387"/>
      <c r="L123" s="387"/>
      <c r="M123" s="387"/>
      <c r="N123" s="387"/>
      <c r="O123" s="387"/>
      <c r="P123" s="387"/>
      <c r="Q123" s="387"/>
    </row>
    <row r="124" spans="3:18" ht="15.95" customHeight="1" x14ac:dyDescent="0.2">
      <c r="D124" s="387"/>
      <c r="E124" s="387"/>
      <c r="F124" s="387"/>
      <c r="G124" s="387"/>
      <c r="H124" s="387"/>
      <c r="I124" s="387"/>
      <c r="J124" s="387"/>
      <c r="K124" s="387"/>
      <c r="L124" s="387"/>
      <c r="M124" s="387"/>
      <c r="N124" s="387"/>
      <c r="O124" s="387"/>
      <c r="P124" s="387"/>
      <c r="Q124" s="387"/>
    </row>
    <row r="125" spans="3:18" ht="15.95" customHeight="1" x14ac:dyDescent="0.2">
      <c r="D125" s="387"/>
      <c r="E125" s="387"/>
      <c r="F125" s="387"/>
      <c r="G125" s="387"/>
      <c r="H125" s="387"/>
      <c r="I125" s="387"/>
      <c r="J125" s="387"/>
      <c r="K125" s="387"/>
      <c r="L125" s="387"/>
      <c r="M125" s="387"/>
      <c r="N125" s="387"/>
      <c r="O125" s="387"/>
      <c r="P125" s="387"/>
      <c r="Q125" s="387"/>
    </row>
    <row r="126" spans="3:18" ht="15.95" customHeight="1" x14ac:dyDescent="0.2">
      <c r="D126" s="387"/>
      <c r="E126" s="387"/>
      <c r="F126" s="387"/>
      <c r="G126" s="387"/>
      <c r="H126" s="387"/>
      <c r="I126" s="387"/>
      <c r="J126" s="387"/>
      <c r="K126" s="387"/>
      <c r="L126" s="387"/>
      <c r="M126" s="387"/>
      <c r="N126" s="387"/>
      <c r="O126" s="387"/>
      <c r="P126" s="387"/>
      <c r="Q126" s="387"/>
    </row>
    <row r="127" spans="3:18" ht="15.95" customHeight="1" x14ac:dyDescent="0.2">
      <c r="D127" s="387"/>
      <c r="E127" s="387"/>
      <c r="F127" s="387"/>
      <c r="G127" s="387"/>
      <c r="H127" s="387"/>
      <c r="I127" s="387"/>
      <c r="J127" s="387"/>
      <c r="K127" s="387"/>
      <c r="L127" s="387"/>
      <c r="M127" s="387"/>
      <c r="N127" s="387"/>
      <c r="O127" s="387"/>
      <c r="P127" s="387"/>
      <c r="Q127" s="387"/>
    </row>
    <row r="128" spans="3:18" ht="15.95" customHeight="1" x14ac:dyDescent="0.2"/>
    <row r="129" spans="3:18" ht="15.95" customHeight="1" x14ac:dyDescent="0.2"/>
    <row r="130" spans="3:18" ht="15.95" customHeight="1" x14ac:dyDescent="0.2">
      <c r="C130" s="364" t="s">
        <v>302</v>
      </c>
      <c r="D130" s="364"/>
      <c r="E130" s="7" t="s">
        <v>0</v>
      </c>
      <c r="F130" s="7"/>
      <c r="G130" s="7"/>
      <c r="H130" s="7"/>
      <c r="I130" s="7"/>
      <c r="J130" s="7"/>
      <c r="K130" s="7"/>
      <c r="L130" s="7"/>
      <c r="M130" s="7"/>
      <c r="N130" s="7"/>
      <c r="O130" s="7"/>
      <c r="P130" s="7"/>
      <c r="Q130" s="7"/>
      <c r="R130" s="7"/>
    </row>
    <row r="131" spans="3:18" ht="15.95" customHeight="1" x14ac:dyDescent="0.2">
      <c r="C131" s="364"/>
      <c r="D131" s="364"/>
      <c r="E131" s="7"/>
      <c r="F131" s="7"/>
      <c r="G131" s="7"/>
      <c r="H131" s="7"/>
      <c r="I131" s="7"/>
      <c r="J131" s="7"/>
      <c r="K131" s="7"/>
      <c r="L131" s="7"/>
      <c r="M131" s="7"/>
      <c r="N131" s="7"/>
      <c r="O131" s="7"/>
      <c r="P131" s="7"/>
      <c r="Q131" s="7"/>
      <c r="R131" s="7"/>
    </row>
    <row r="132" spans="3:18" ht="15.95" customHeight="1" x14ac:dyDescent="0.2">
      <c r="C132" s="375" t="s">
        <v>85</v>
      </c>
      <c r="D132" s="375"/>
      <c r="E132" s="375"/>
      <c r="F132" s="375"/>
      <c r="G132" s="375"/>
      <c r="H132" s="375"/>
      <c r="I132" s="375"/>
      <c r="J132" s="375"/>
      <c r="K132" s="375"/>
      <c r="L132" s="375"/>
      <c r="M132" s="375"/>
      <c r="N132" s="375"/>
      <c r="O132" s="375"/>
      <c r="P132" s="375"/>
      <c r="Q132" s="7"/>
      <c r="R132" s="7"/>
    </row>
    <row r="133" spans="3:18" ht="15.95" customHeight="1" x14ac:dyDescent="0.2">
      <c r="C133" s="375"/>
      <c r="D133" s="375"/>
      <c r="E133" s="375"/>
      <c r="F133" s="375"/>
      <c r="G133" s="375"/>
      <c r="H133" s="375"/>
      <c r="I133" s="375"/>
      <c r="J133" s="375"/>
      <c r="K133" s="375"/>
      <c r="L133" s="375"/>
      <c r="M133" s="375"/>
      <c r="N133" s="375"/>
      <c r="O133" s="375"/>
      <c r="P133" s="375"/>
      <c r="Q133" s="7"/>
      <c r="R133" s="7"/>
    </row>
    <row r="134" spans="3:18" ht="15.95" customHeight="1" x14ac:dyDescent="0.2"/>
    <row r="135" spans="3:18" ht="15.95" customHeight="1" x14ac:dyDescent="0.2">
      <c r="C135" s="363" t="s">
        <v>303</v>
      </c>
      <c r="D135" s="378"/>
      <c r="E135" s="378"/>
      <c r="F135" s="378"/>
      <c r="G135" s="378"/>
      <c r="H135" s="378"/>
      <c r="I135" s="378"/>
      <c r="J135" s="378"/>
      <c r="K135" s="378"/>
      <c r="L135" s="378"/>
      <c r="M135" s="378"/>
      <c r="N135" s="378"/>
      <c r="O135" s="378"/>
      <c r="P135" s="378"/>
      <c r="Q135" s="378"/>
    </row>
    <row r="136" spans="3:18" ht="15.95" customHeight="1" x14ac:dyDescent="0.2">
      <c r="C136" s="378"/>
      <c r="D136" s="378"/>
      <c r="E136" s="378"/>
      <c r="F136" s="378"/>
      <c r="G136" s="378"/>
      <c r="H136" s="378"/>
      <c r="I136" s="378"/>
      <c r="J136" s="378"/>
      <c r="K136" s="378"/>
      <c r="L136" s="378"/>
      <c r="M136" s="378"/>
      <c r="N136" s="378"/>
      <c r="O136" s="378"/>
      <c r="P136" s="378"/>
      <c r="Q136" s="378"/>
    </row>
    <row r="137" spans="3:18" ht="15.95" customHeight="1" x14ac:dyDescent="0.2">
      <c r="C137" s="378"/>
      <c r="D137" s="378"/>
      <c r="E137" s="378"/>
      <c r="F137" s="378"/>
      <c r="G137" s="378"/>
      <c r="H137" s="378"/>
      <c r="I137" s="378"/>
      <c r="J137" s="378"/>
      <c r="K137" s="378"/>
      <c r="L137" s="378"/>
      <c r="M137" s="378"/>
      <c r="N137" s="378"/>
      <c r="O137" s="378"/>
      <c r="P137" s="378"/>
      <c r="Q137" s="378"/>
    </row>
    <row r="138" spans="3:18" x14ac:dyDescent="0.2">
      <c r="C138" s="378"/>
      <c r="D138" s="378"/>
      <c r="E138" s="378"/>
      <c r="F138" s="378"/>
      <c r="G138" s="378"/>
      <c r="H138" s="378"/>
      <c r="I138" s="378"/>
      <c r="J138" s="378"/>
      <c r="K138" s="378"/>
      <c r="L138" s="378"/>
      <c r="M138" s="378"/>
      <c r="N138" s="378"/>
      <c r="O138" s="378"/>
      <c r="P138" s="378"/>
      <c r="Q138" s="378"/>
    </row>
    <row r="139" spans="3:18" x14ac:dyDescent="0.2">
      <c r="C139" s="378"/>
      <c r="D139" s="378"/>
      <c r="E139" s="378"/>
      <c r="F139" s="378"/>
      <c r="G139" s="378"/>
      <c r="H139" s="378"/>
      <c r="I139" s="378"/>
      <c r="J139" s="378"/>
      <c r="K139" s="378"/>
      <c r="L139" s="378"/>
      <c r="M139" s="378"/>
      <c r="N139" s="378"/>
      <c r="O139" s="378"/>
      <c r="P139" s="378"/>
      <c r="Q139" s="378"/>
    </row>
    <row r="140" spans="3:18" ht="15.95" customHeight="1" x14ac:dyDescent="0.2">
      <c r="C140" s="378"/>
      <c r="D140" s="378"/>
      <c r="E140" s="378"/>
      <c r="F140" s="378"/>
      <c r="G140" s="378"/>
      <c r="H140" s="378"/>
      <c r="I140" s="378"/>
      <c r="J140" s="378"/>
      <c r="K140" s="378"/>
      <c r="L140" s="378"/>
      <c r="M140" s="378"/>
      <c r="N140" s="378"/>
      <c r="O140" s="378"/>
      <c r="P140" s="378"/>
      <c r="Q140" s="378"/>
    </row>
    <row r="141" spans="3:18" ht="15.95" customHeight="1" x14ac:dyDescent="0.2">
      <c r="C141" s="378"/>
      <c r="D141" s="378"/>
      <c r="E141" s="378"/>
      <c r="F141" s="378"/>
      <c r="G141" s="378"/>
      <c r="H141" s="378"/>
      <c r="I141" s="378"/>
      <c r="J141" s="378"/>
      <c r="K141" s="378"/>
      <c r="L141" s="378"/>
      <c r="M141" s="378"/>
      <c r="N141" s="378"/>
      <c r="O141" s="378"/>
      <c r="P141" s="378"/>
      <c r="Q141" s="378"/>
    </row>
    <row r="142" spans="3:18" ht="15.95" customHeight="1" x14ac:dyDescent="0.2">
      <c r="C142" s="378"/>
      <c r="D142" s="378"/>
      <c r="E142" s="378"/>
      <c r="F142" s="378"/>
      <c r="G142" s="378"/>
      <c r="H142" s="378"/>
      <c r="I142" s="378"/>
      <c r="J142" s="378"/>
      <c r="K142" s="378"/>
      <c r="L142" s="378"/>
      <c r="M142" s="378"/>
      <c r="N142" s="378"/>
      <c r="O142" s="378"/>
      <c r="P142" s="378"/>
      <c r="Q142" s="378"/>
    </row>
    <row r="143" spans="3:18" ht="15.95" customHeight="1" x14ac:dyDescent="0.2">
      <c r="C143" s="378"/>
      <c r="D143" s="378"/>
      <c r="E143" s="378"/>
      <c r="F143" s="378"/>
      <c r="G143" s="378"/>
      <c r="H143" s="378"/>
      <c r="I143" s="378"/>
      <c r="J143" s="378"/>
      <c r="K143" s="378"/>
      <c r="L143" s="378"/>
      <c r="M143" s="378"/>
      <c r="N143" s="378"/>
      <c r="O143" s="378"/>
      <c r="P143" s="378"/>
      <c r="Q143" s="378"/>
    </row>
    <row r="144" spans="3:18" ht="15.95" customHeight="1" x14ac:dyDescent="0.2">
      <c r="C144" s="378"/>
      <c r="D144" s="378"/>
      <c r="E144" s="378"/>
      <c r="F144" s="378"/>
      <c r="G144" s="378"/>
      <c r="H144" s="378"/>
      <c r="I144" s="378"/>
      <c r="J144" s="378"/>
      <c r="K144" s="378"/>
      <c r="L144" s="378"/>
      <c r="M144" s="378"/>
      <c r="N144" s="378"/>
      <c r="O144" s="378"/>
      <c r="P144" s="378"/>
      <c r="Q144" s="378"/>
    </row>
    <row r="145" ht="15.95" customHeight="1" x14ac:dyDescent="0.2"/>
    <row r="146" ht="15.95" customHeight="1" x14ac:dyDescent="0.2"/>
    <row r="147" ht="15.95" customHeight="1" x14ac:dyDescent="0.2"/>
    <row r="148" ht="15.95" customHeight="1" x14ac:dyDescent="0.2"/>
  </sheetData>
  <sheetProtection algorithmName="SHA-512" hashValue="MOyyHpdbYq4puof59a8W/tn6EhMdfMINDH1stBrRyaF81NhkAZztQHnxPoAIaycP5fPOmkNsaQKVMfrbAAEADQ==" saltValue="557oRocnSftmVGu/Fw27mw==" spinCount="100000" sheet="1" objects="1" scenarios="1" selectLockedCells="1" selectUnlockedCells="1"/>
  <mergeCells count="17">
    <mergeCell ref="C135:Q144"/>
    <mergeCell ref="C130:D131"/>
    <mergeCell ref="C132:P133"/>
    <mergeCell ref="D122:Q127"/>
    <mergeCell ref="C9:D10"/>
    <mergeCell ref="C11:P12"/>
    <mergeCell ref="C14:R17"/>
    <mergeCell ref="C121:R121"/>
    <mergeCell ref="D81:Q111"/>
    <mergeCell ref="D19:Q27"/>
    <mergeCell ref="D29:Q35"/>
    <mergeCell ref="D37:Q46"/>
    <mergeCell ref="D48:Q53"/>
    <mergeCell ref="D55:Q61"/>
    <mergeCell ref="D63:Q70"/>
    <mergeCell ref="D72:Q78"/>
    <mergeCell ref="D113:Q120"/>
  </mergeCell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E8BD-0BEC-EF40-9670-AD4CD783C4C3}">
  <sheetPr codeName="Planilha17"/>
  <dimension ref="A1:AH77"/>
  <sheetViews>
    <sheetView showGridLines="0" showRowColHeaders="0" topLeftCell="A84" zoomScaleNormal="100" workbookViewId="0">
      <selection activeCell="T8" sqref="T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7" width="10.875" style="9"/>
    <col min="8" max="8" width="12.375" style="9" customWidth="1"/>
    <col min="9" max="9" width="14.125" style="9" customWidth="1"/>
    <col min="10"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304</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305</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88" t="s">
        <v>306</v>
      </c>
      <c r="D14" s="388"/>
      <c r="E14" s="388"/>
      <c r="F14" s="388"/>
      <c r="G14" s="388"/>
      <c r="H14" s="388"/>
      <c r="I14" s="388"/>
      <c r="J14" s="388"/>
      <c r="K14" s="388"/>
      <c r="L14" s="388"/>
      <c r="M14" s="388"/>
      <c r="N14" s="388"/>
      <c r="O14" s="388"/>
      <c r="P14" s="388"/>
      <c r="Q14" s="388"/>
      <c r="R14" s="388"/>
    </row>
    <row r="15" spans="3:18" ht="15.95" customHeight="1" x14ac:dyDescent="0.2">
      <c r="C15" s="388"/>
      <c r="D15" s="388"/>
      <c r="E15" s="388"/>
      <c r="F15" s="388"/>
      <c r="G15" s="388"/>
      <c r="H15" s="388"/>
      <c r="I15" s="388"/>
      <c r="J15" s="388"/>
      <c r="K15" s="388"/>
      <c r="L15" s="388"/>
      <c r="M15" s="388"/>
      <c r="N15" s="388"/>
      <c r="O15" s="388"/>
      <c r="P15" s="388"/>
      <c r="Q15" s="388"/>
      <c r="R15" s="388"/>
    </row>
    <row r="16" spans="3:18" ht="17.100000000000001" customHeight="1" x14ac:dyDescent="0.2">
      <c r="C16" s="16"/>
      <c r="D16" s="16"/>
      <c r="E16" s="16"/>
      <c r="F16" s="16"/>
      <c r="G16" s="16"/>
      <c r="H16" s="16"/>
      <c r="I16" s="16"/>
      <c r="J16" s="16"/>
      <c r="K16" s="16"/>
      <c r="L16" s="16"/>
      <c r="M16" s="16"/>
      <c r="N16" s="16"/>
      <c r="O16" s="16"/>
      <c r="P16" s="16"/>
      <c r="Q16" s="16"/>
      <c r="R16" s="16"/>
    </row>
    <row r="17" spans="3:25" ht="17.100000000000001" customHeight="1" x14ac:dyDescent="0.2">
      <c r="C17" s="363" t="s">
        <v>307</v>
      </c>
      <c r="D17" s="363"/>
      <c r="E17" s="363"/>
      <c r="F17" s="363"/>
      <c r="G17" s="363"/>
      <c r="H17" s="363"/>
      <c r="I17" s="363"/>
      <c r="J17" s="363"/>
      <c r="K17" s="363"/>
      <c r="L17" s="363"/>
      <c r="M17" s="363"/>
      <c r="N17" s="363"/>
      <c r="O17" s="363"/>
      <c r="P17" s="363"/>
      <c r="Q17" s="363"/>
      <c r="R17" s="363"/>
    </row>
    <row r="18" spans="3:25" ht="17.100000000000001" customHeight="1" x14ac:dyDescent="0.2">
      <c r="C18" s="363"/>
      <c r="D18" s="363"/>
      <c r="E18" s="363"/>
      <c r="F18" s="363"/>
      <c r="G18" s="363"/>
      <c r="H18" s="363"/>
      <c r="I18" s="363"/>
      <c r="J18" s="363"/>
      <c r="K18" s="363"/>
      <c r="L18" s="363"/>
      <c r="M18" s="363"/>
      <c r="N18" s="363"/>
      <c r="O18" s="363"/>
      <c r="P18" s="363"/>
      <c r="Q18" s="363"/>
      <c r="R18" s="363"/>
    </row>
    <row r="19" spans="3:25" ht="17.100000000000001" customHeight="1" x14ac:dyDescent="0.2">
      <c r="C19" s="363"/>
      <c r="D19" s="363"/>
      <c r="E19" s="363"/>
      <c r="F19" s="363"/>
      <c r="G19" s="363"/>
      <c r="H19" s="363"/>
      <c r="I19" s="363"/>
      <c r="J19" s="363"/>
      <c r="K19" s="363"/>
      <c r="L19" s="363"/>
      <c r="M19" s="363"/>
      <c r="N19" s="363"/>
      <c r="O19" s="363"/>
      <c r="P19" s="363"/>
      <c r="Q19" s="363"/>
      <c r="R19" s="363"/>
    </row>
    <row r="20" spans="3:25" ht="17.100000000000001" customHeight="1" x14ac:dyDescent="0.2">
      <c r="C20" s="363"/>
      <c r="D20" s="363"/>
      <c r="E20" s="363"/>
      <c r="F20" s="363"/>
      <c r="G20" s="363"/>
      <c r="H20" s="363"/>
      <c r="I20" s="363"/>
      <c r="J20" s="363"/>
      <c r="K20" s="363"/>
      <c r="L20" s="363"/>
      <c r="M20" s="363"/>
      <c r="N20" s="363"/>
      <c r="O20" s="363"/>
      <c r="P20" s="363"/>
      <c r="Q20" s="363"/>
      <c r="R20" s="363"/>
    </row>
    <row r="21" spans="3:25" ht="15.95" customHeight="1" x14ac:dyDescent="0.2">
      <c r="C21" s="363"/>
      <c r="D21" s="363"/>
      <c r="E21" s="363"/>
      <c r="F21" s="363"/>
      <c r="G21" s="363"/>
      <c r="H21" s="363"/>
      <c r="I21" s="363"/>
      <c r="J21" s="363"/>
      <c r="K21" s="363"/>
      <c r="L21" s="363"/>
      <c r="M21" s="363"/>
      <c r="N21" s="363"/>
      <c r="O21" s="363"/>
      <c r="P21" s="363"/>
      <c r="Q21" s="363"/>
      <c r="R21" s="363"/>
    </row>
    <row r="22" spans="3:25" ht="15.95" customHeight="1" x14ac:dyDescent="0.2">
      <c r="C22" s="363"/>
      <c r="D22" s="363"/>
      <c r="E22" s="363"/>
      <c r="F22" s="363"/>
      <c r="G22" s="363"/>
      <c r="H22" s="363"/>
      <c r="I22" s="363"/>
      <c r="J22" s="363"/>
      <c r="K22" s="363"/>
      <c r="L22" s="363"/>
      <c r="M22" s="363"/>
      <c r="N22" s="363"/>
      <c r="O22" s="363"/>
      <c r="P22" s="363"/>
      <c r="Q22" s="363"/>
      <c r="R22" s="363"/>
    </row>
    <row r="23" spans="3:25" ht="15.95" customHeight="1" x14ac:dyDescent="0.2">
      <c r="C23" s="14"/>
      <c r="D23" s="14"/>
      <c r="E23" s="14"/>
      <c r="F23" s="14"/>
      <c r="G23" s="14"/>
      <c r="H23" s="14"/>
      <c r="I23" s="14"/>
      <c r="J23" s="14"/>
      <c r="K23" s="14"/>
      <c r="L23" s="14"/>
      <c r="M23" s="14"/>
      <c r="N23" s="14"/>
      <c r="O23" s="14"/>
      <c r="P23" s="14"/>
      <c r="Q23" s="14"/>
      <c r="R23" s="14"/>
      <c r="T23" s="147"/>
      <c r="U23" s="147"/>
      <c r="V23" s="147"/>
      <c r="W23" s="147"/>
      <c r="X23" s="147"/>
      <c r="Y23" s="147"/>
    </row>
    <row r="24" spans="3:25" ht="15.95" customHeight="1" x14ac:dyDescent="0.2">
      <c r="C24" s="16"/>
      <c r="D24" s="16"/>
      <c r="E24" s="16"/>
      <c r="F24" s="16"/>
      <c r="G24" s="16"/>
      <c r="H24" s="16"/>
      <c r="I24" s="16"/>
      <c r="J24" s="16"/>
      <c r="K24" s="16"/>
      <c r="L24" s="16"/>
      <c r="M24" s="16"/>
      <c r="N24" s="16"/>
      <c r="O24" s="16"/>
      <c r="P24" s="16"/>
      <c r="Q24" s="16"/>
      <c r="R24" s="16"/>
      <c r="T24" s="147"/>
      <c r="U24" s="147"/>
      <c r="V24" s="147"/>
      <c r="W24" s="147"/>
      <c r="X24" s="147"/>
      <c r="Y24" s="147"/>
    </row>
    <row r="25" spans="3:25" ht="15.95" customHeight="1" x14ac:dyDescent="0.2">
      <c r="C25" s="16"/>
      <c r="D25" s="16"/>
      <c r="E25" s="16"/>
      <c r="F25" s="16"/>
      <c r="G25" s="16"/>
      <c r="H25" s="16"/>
      <c r="I25" s="16"/>
      <c r="J25" s="16"/>
      <c r="K25" s="16"/>
      <c r="L25" s="16"/>
      <c r="M25" s="16"/>
      <c r="N25" s="16"/>
      <c r="O25" s="16"/>
      <c r="P25" s="16"/>
      <c r="Q25" s="16"/>
      <c r="R25" s="16"/>
      <c r="T25" s="147"/>
      <c r="U25" s="148"/>
      <c r="V25" s="148"/>
      <c r="W25" s="148"/>
      <c r="X25" s="148"/>
      <c r="Y25" s="147"/>
    </row>
    <row r="26" spans="3:25" ht="15.95" customHeight="1" x14ac:dyDescent="0.25">
      <c r="C26" s="16"/>
      <c r="D26" s="16"/>
      <c r="E26" s="16"/>
      <c r="F26" s="16"/>
      <c r="G26" s="16"/>
      <c r="H26" s="16"/>
      <c r="I26" s="16"/>
      <c r="J26" s="16"/>
      <c r="K26" s="16"/>
      <c r="L26" s="16"/>
      <c r="M26" s="16"/>
      <c r="N26" s="16"/>
      <c r="O26" s="16"/>
      <c r="P26" s="16"/>
      <c r="Q26" s="16"/>
      <c r="R26" s="16"/>
      <c r="T26" s="147"/>
      <c r="U26" s="162"/>
      <c r="V26" s="162">
        <v>2022</v>
      </c>
      <c r="W26" s="162">
        <v>2023</v>
      </c>
      <c r="X26" s="162">
        <v>2024</v>
      </c>
      <c r="Y26" s="147"/>
    </row>
    <row r="27" spans="3:25" ht="15.95" customHeight="1" x14ac:dyDescent="0.2">
      <c r="C27" s="16"/>
      <c r="D27" s="16"/>
      <c r="E27" s="16"/>
      <c r="F27" s="16"/>
      <c r="G27" s="16"/>
      <c r="H27" s="16"/>
      <c r="I27" s="16"/>
      <c r="J27" s="16"/>
      <c r="K27" s="16"/>
      <c r="L27" s="16"/>
      <c r="M27" s="16"/>
      <c r="N27" s="16"/>
      <c r="O27" s="16"/>
      <c r="P27" s="16"/>
      <c r="Q27" s="16"/>
      <c r="R27" s="16"/>
      <c r="T27" s="147"/>
      <c r="U27" s="163" t="s">
        <v>308</v>
      </c>
      <c r="V27" s="164">
        <v>0.27</v>
      </c>
      <c r="W27" s="164">
        <v>0.33</v>
      </c>
      <c r="X27" s="164">
        <v>0.24</v>
      </c>
      <c r="Y27" s="147"/>
    </row>
    <row r="28" spans="3:25" ht="15.95" customHeight="1" x14ac:dyDescent="0.2">
      <c r="C28" s="16"/>
      <c r="D28" s="16"/>
      <c r="E28" s="16"/>
      <c r="F28" s="16"/>
      <c r="G28" s="16"/>
      <c r="H28" s="16"/>
      <c r="I28" s="16"/>
      <c r="J28" s="16"/>
      <c r="K28" s="16"/>
      <c r="L28" s="16"/>
      <c r="M28" s="16"/>
      <c r="N28" s="16"/>
      <c r="O28" s="16"/>
      <c r="P28" s="16"/>
      <c r="Q28" s="16"/>
      <c r="R28" s="16"/>
      <c r="T28" s="147"/>
      <c r="U28" s="163" t="s">
        <v>309</v>
      </c>
      <c r="V28" s="164">
        <v>0.73</v>
      </c>
      <c r="W28" s="164">
        <v>0.67</v>
      </c>
      <c r="X28" s="164">
        <v>0.76</v>
      </c>
      <c r="Y28" s="147"/>
    </row>
    <row r="29" spans="3:25" ht="15.95" customHeight="1" x14ac:dyDescent="0.2">
      <c r="C29" s="16"/>
      <c r="D29" s="16"/>
      <c r="E29" s="16"/>
      <c r="F29" s="16"/>
      <c r="G29" s="16"/>
      <c r="H29" s="16"/>
      <c r="I29" s="16"/>
      <c r="J29" s="16"/>
      <c r="K29" s="16"/>
      <c r="L29" s="16"/>
      <c r="M29" s="16"/>
      <c r="N29" s="16"/>
      <c r="O29" s="16"/>
      <c r="P29" s="16"/>
      <c r="Q29" s="16"/>
      <c r="R29" s="16"/>
      <c r="T29" s="147"/>
      <c r="U29" s="163"/>
      <c r="V29" s="164"/>
      <c r="W29" s="164"/>
      <c r="X29" s="164"/>
      <c r="Y29" s="147"/>
    </row>
    <row r="30" spans="3:25" ht="15.95" customHeight="1" x14ac:dyDescent="0.2">
      <c r="C30" s="16"/>
      <c r="D30" s="16"/>
      <c r="E30" s="16"/>
      <c r="F30" s="16"/>
      <c r="G30" s="16"/>
      <c r="H30" s="16"/>
      <c r="I30" s="16"/>
      <c r="J30" s="16"/>
      <c r="K30" s="16"/>
      <c r="L30" s="16"/>
      <c r="M30" s="16"/>
      <c r="N30" s="16"/>
      <c r="O30" s="16"/>
      <c r="P30" s="16"/>
      <c r="Q30" s="16"/>
      <c r="R30" s="16"/>
      <c r="T30" s="147"/>
      <c r="U30" s="163"/>
      <c r="V30" s="164"/>
      <c r="W30" s="164"/>
      <c r="X30" s="164"/>
      <c r="Y30" s="147"/>
    </row>
    <row r="31" spans="3:25" ht="15.95" customHeight="1" x14ac:dyDescent="0.2">
      <c r="C31" s="16"/>
      <c r="D31" s="16"/>
      <c r="E31" s="16"/>
      <c r="F31" s="16"/>
      <c r="G31" s="16"/>
      <c r="H31" s="16"/>
      <c r="I31" s="16"/>
      <c r="J31" s="16"/>
      <c r="K31" s="16"/>
      <c r="L31" s="16"/>
      <c r="M31" s="16"/>
      <c r="N31" s="16"/>
      <c r="O31" s="16"/>
      <c r="P31" s="16"/>
      <c r="Q31" s="16"/>
      <c r="R31" s="16"/>
      <c r="T31" s="147"/>
      <c r="U31" s="163"/>
      <c r="V31" s="164"/>
      <c r="W31" s="164"/>
      <c r="X31" s="164"/>
      <c r="Y31" s="147"/>
    </row>
    <row r="32" spans="3:25" ht="15.95" customHeight="1" x14ac:dyDescent="0.2">
      <c r="C32" s="16"/>
      <c r="D32" s="16"/>
      <c r="E32" s="16"/>
      <c r="F32" s="16"/>
      <c r="G32" s="16"/>
      <c r="H32" s="16"/>
      <c r="I32" s="16"/>
      <c r="J32" s="16"/>
      <c r="K32" s="16"/>
      <c r="L32" s="16"/>
      <c r="M32" s="16"/>
      <c r="N32" s="16"/>
      <c r="O32" s="16"/>
      <c r="P32" s="16"/>
      <c r="Q32" s="16"/>
      <c r="R32" s="16"/>
      <c r="U32" s="151"/>
      <c r="V32" s="152"/>
      <c r="W32" s="152"/>
      <c r="X32" s="152"/>
    </row>
    <row r="33" spans="3:26" ht="15.95" customHeight="1" x14ac:dyDescent="0.2">
      <c r="C33" s="16"/>
      <c r="D33" s="16"/>
      <c r="E33" s="16"/>
      <c r="F33" s="16"/>
      <c r="G33" s="16"/>
      <c r="H33" s="16"/>
      <c r="I33" s="16"/>
      <c r="J33" s="16"/>
      <c r="K33" s="16"/>
      <c r="L33" s="16"/>
      <c r="M33" s="16"/>
      <c r="N33" s="16"/>
      <c r="O33" s="16"/>
      <c r="P33" s="16"/>
      <c r="Q33" s="16"/>
      <c r="R33" s="16"/>
      <c r="U33" s="151"/>
      <c r="V33" s="152"/>
      <c r="W33" s="152"/>
      <c r="X33" s="152"/>
    </row>
    <row r="34" spans="3:26" ht="15.95" customHeight="1" x14ac:dyDescent="0.2">
      <c r="C34" s="16"/>
      <c r="D34" s="16"/>
      <c r="E34" s="16"/>
      <c r="F34" s="16"/>
      <c r="G34" s="16"/>
      <c r="H34" s="16"/>
      <c r="I34" s="16"/>
      <c r="J34" s="16"/>
      <c r="K34" s="16"/>
      <c r="L34" s="16"/>
      <c r="M34" s="16"/>
      <c r="N34" s="16"/>
      <c r="O34" s="16"/>
      <c r="P34" s="16"/>
      <c r="Q34" s="16"/>
      <c r="R34" s="16"/>
      <c r="U34" s="151"/>
      <c r="V34" s="152"/>
      <c r="W34" s="152"/>
      <c r="X34" s="152"/>
    </row>
    <row r="35" spans="3:26" ht="15.95" customHeight="1" x14ac:dyDescent="0.2">
      <c r="C35" s="16"/>
      <c r="D35" s="16"/>
      <c r="E35" s="16"/>
      <c r="F35" s="16"/>
      <c r="G35" s="16"/>
      <c r="H35" s="16"/>
      <c r="I35" s="16"/>
      <c r="J35" s="16"/>
      <c r="K35" s="16"/>
      <c r="L35" s="16"/>
      <c r="M35" s="16"/>
      <c r="N35" s="16"/>
      <c r="O35" s="16"/>
      <c r="P35" s="16"/>
      <c r="Q35" s="16"/>
      <c r="R35" s="16"/>
      <c r="U35" s="151"/>
      <c r="V35" s="152"/>
      <c r="W35" s="152"/>
      <c r="X35" s="152"/>
    </row>
    <row r="36" spans="3:26" ht="15.95" customHeight="1" x14ac:dyDescent="0.2">
      <c r="C36" s="16"/>
      <c r="D36" s="16"/>
      <c r="E36" s="16"/>
      <c r="F36" s="16"/>
      <c r="G36" s="16"/>
      <c r="H36" s="16"/>
      <c r="I36" s="16"/>
      <c r="J36" s="16"/>
      <c r="K36" s="16"/>
      <c r="L36" s="16"/>
      <c r="M36" s="16"/>
      <c r="N36" s="16"/>
      <c r="O36" s="16"/>
      <c r="P36" s="16"/>
      <c r="Q36" s="16"/>
      <c r="R36" s="16"/>
      <c r="U36" s="151"/>
      <c r="V36" s="152"/>
      <c r="W36" s="152"/>
      <c r="X36" s="152"/>
    </row>
    <row r="37" spans="3:26" ht="15.95" customHeight="1" x14ac:dyDescent="0.2">
      <c r="C37" s="16"/>
      <c r="D37" s="16"/>
      <c r="E37" s="16"/>
      <c r="F37" s="16"/>
      <c r="G37" s="16"/>
      <c r="H37" s="16"/>
      <c r="I37" s="16"/>
      <c r="J37" s="16"/>
      <c r="K37" s="16"/>
      <c r="L37" s="16"/>
      <c r="M37" s="16"/>
      <c r="N37" s="16"/>
      <c r="O37" s="16"/>
      <c r="P37" s="16"/>
      <c r="Q37" s="16"/>
      <c r="R37" s="16"/>
      <c r="U37" s="151"/>
      <c r="V37" s="152"/>
      <c r="W37" s="152"/>
      <c r="X37" s="152"/>
    </row>
    <row r="38" spans="3:26" ht="15.95" customHeight="1" x14ac:dyDescent="0.2">
      <c r="C38" s="16"/>
      <c r="D38" s="16"/>
      <c r="E38" s="16"/>
      <c r="F38" s="16"/>
      <c r="G38" s="16"/>
      <c r="H38" s="16"/>
      <c r="I38" s="16"/>
      <c r="J38" s="16"/>
      <c r="K38" s="16"/>
      <c r="L38" s="16"/>
      <c r="M38" s="16"/>
      <c r="N38" s="16"/>
      <c r="O38" s="16"/>
      <c r="P38" s="16"/>
      <c r="Q38" s="16"/>
      <c r="R38" s="16"/>
      <c r="U38" s="151"/>
      <c r="V38" s="152"/>
      <c r="W38" s="152"/>
      <c r="X38" s="152"/>
    </row>
    <row r="39" spans="3:26" ht="15.95" customHeight="1" x14ac:dyDescent="0.2">
      <c r="C39" s="16"/>
      <c r="D39" s="16"/>
      <c r="E39" s="16"/>
      <c r="F39" s="16"/>
      <c r="G39" s="16"/>
      <c r="H39" s="16"/>
      <c r="I39" s="16"/>
      <c r="J39" s="16"/>
      <c r="K39" s="16"/>
      <c r="L39" s="16"/>
      <c r="M39" s="16"/>
      <c r="N39" s="16"/>
      <c r="O39" s="16"/>
      <c r="P39" s="16"/>
      <c r="Q39" s="16"/>
      <c r="R39" s="16"/>
      <c r="U39" s="151"/>
      <c r="V39" s="152"/>
      <c r="W39" s="152"/>
      <c r="X39" s="152"/>
    </row>
    <row r="40" spans="3:26" ht="15.95" customHeight="1" x14ac:dyDescent="0.2">
      <c r="C40" s="16"/>
      <c r="D40" s="16"/>
      <c r="E40" s="16"/>
      <c r="F40" s="16"/>
      <c r="G40" s="16"/>
      <c r="H40" s="16"/>
      <c r="I40" s="16"/>
      <c r="J40" s="16"/>
      <c r="K40" s="16"/>
      <c r="L40" s="16"/>
      <c r="M40" s="16"/>
      <c r="N40" s="16"/>
      <c r="O40" s="16"/>
      <c r="P40" s="16"/>
      <c r="Q40" s="16"/>
      <c r="R40" s="16"/>
    </row>
    <row r="41" spans="3:26" ht="15.95" customHeight="1" x14ac:dyDescent="0.2">
      <c r="C41" s="16"/>
      <c r="D41" s="16"/>
      <c r="E41" s="16"/>
      <c r="F41" s="16"/>
      <c r="G41" s="16"/>
      <c r="H41" s="16"/>
      <c r="I41" s="16"/>
      <c r="J41" s="16"/>
      <c r="K41" s="16"/>
      <c r="L41" s="16"/>
      <c r="M41" s="16"/>
      <c r="N41" s="16"/>
      <c r="O41" s="16"/>
      <c r="P41" s="16"/>
      <c r="Q41" s="16"/>
      <c r="R41" s="16"/>
    </row>
    <row r="42" spans="3:26" ht="15.95" customHeight="1" x14ac:dyDescent="0.2">
      <c r="C42" s="391" t="s">
        <v>310</v>
      </c>
      <c r="D42" s="391"/>
      <c r="E42" s="391"/>
      <c r="F42" s="391"/>
      <c r="G42" s="7"/>
      <c r="H42" s="7"/>
      <c r="I42" s="7"/>
      <c r="J42" s="7"/>
      <c r="K42" s="7"/>
      <c r="L42" s="7"/>
      <c r="M42" s="7"/>
      <c r="N42" s="7"/>
      <c r="O42" s="7"/>
      <c r="P42" s="7"/>
      <c r="Q42" s="7"/>
      <c r="R42" s="7"/>
    </row>
    <row r="43" spans="3:26" ht="15.95" customHeight="1" x14ac:dyDescent="0.2">
      <c r="C43" s="391"/>
      <c r="D43" s="391"/>
      <c r="E43" s="391"/>
      <c r="F43" s="391"/>
      <c r="G43" s="7"/>
      <c r="H43" s="7"/>
      <c r="I43" s="7"/>
      <c r="J43" s="7"/>
      <c r="K43" s="7"/>
      <c r="L43" s="7"/>
      <c r="M43" s="7"/>
      <c r="N43" s="7"/>
      <c r="O43" s="7"/>
      <c r="P43" s="7"/>
      <c r="Q43" s="7"/>
      <c r="R43" s="7"/>
    </row>
    <row r="44" spans="3:26" ht="15.95" customHeight="1" x14ac:dyDescent="0.2">
      <c r="C44" s="375" t="s">
        <v>311</v>
      </c>
      <c r="D44" s="375"/>
      <c r="E44" s="375"/>
      <c r="F44" s="375"/>
      <c r="G44" s="375"/>
      <c r="H44" s="375"/>
      <c r="I44" s="375"/>
      <c r="J44" s="375"/>
      <c r="K44" s="375"/>
      <c r="L44" s="375"/>
      <c r="M44" s="375"/>
      <c r="N44" s="375"/>
      <c r="O44" s="375"/>
      <c r="P44" s="375"/>
      <c r="Q44" s="7"/>
      <c r="R44" s="7"/>
    </row>
    <row r="45" spans="3:26" ht="15.95" customHeight="1" x14ac:dyDescent="0.2">
      <c r="C45" s="375"/>
      <c r="D45" s="375"/>
      <c r="E45" s="375"/>
      <c r="F45" s="375"/>
      <c r="G45" s="375"/>
      <c r="H45" s="375"/>
      <c r="I45" s="375"/>
      <c r="J45" s="375"/>
      <c r="K45" s="375"/>
      <c r="L45" s="375"/>
      <c r="M45" s="375"/>
      <c r="N45" s="375"/>
      <c r="O45" s="375"/>
      <c r="P45" s="375"/>
      <c r="Q45" s="7"/>
      <c r="R45" s="7"/>
    </row>
    <row r="46" spans="3:26" ht="15.95" customHeight="1" x14ac:dyDescent="0.2">
      <c r="C46" s="16"/>
      <c r="D46" s="16"/>
      <c r="E46" s="16"/>
      <c r="F46" s="16"/>
      <c r="G46" s="16"/>
      <c r="H46" s="16"/>
      <c r="I46" s="16"/>
      <c r="J46" s="16"/>
      <c r="K46" s="16"/>
      <c r="L46" s="16"/>
      <c r="M46" s="16"/>
      <c r="N46" s="16"/>
      <c r="O46" s="16"/>
      <c r="P46" s="16"/>
      <c r="Q46" s="16"/>
      <c r="R46" s="16"/>
      <c r="U46" s="147"/>
      <c r="V46" s="147"/>
      <c r="W46" s="147"/>
      <c r="X46" s="147"/>
      <c r="Y46" s="147"/>
      <c r="Z46" s="147"/>
    </row>
    <row r="47" spans="3:26" ht="15.95" customHeight="1" x14ac:dyDescent="0.2">
      <c r="C47" s="392" t="s">
        <v>312</v>
      </c>
      <c r="D47" s="392"/>
      <c r="E47" s="392"/>
      <c r="F47" s="392"/>
      <c r="G47" s="392"/>
      <c r="H47" s="392"/>
      <c r="I47" s="392"/>
      <c r="J47" s="392"/>
      <c r="K47" s="392"/>
      <c r="L47" s="392"/>
      <c r="M47" s="392"/>
      <c r="N47" s="392"/>
      <c r="O47" s="16"/>
      <c r="P47" s="16"/>
      <c r="Q47" s="16"/>
      <c r="R47" s="16"/>
      <c r="U47" s="147"/>
      <c r="V47" s="147"/>
      <c r="W47" s="147"/>
      <c r="X47" s="147"/>
      <c r="Y47" s="147"/>
      <c r="Z47" s="147"/>
    </row>
    <row r="48" spans="3:26" ht="16.5" x14ac:dyDescent="0.25">
      <c r="C48" s="28"/>
      <c r="D48" s="28"/>
      <c r="E48" s="28"/>
      <c r="F48" s="28"/>
      <c r="G48" s="28"/>
      <c r="H48" s="28"/>
      <c r="I48" s="28"/>
      <c r="J48" s="28"/>
      <c r="K48" s="29"/>
      <c r="L48" s="29"/>
      <c r="M48" s="29"/>
      <c r="N48" s="29"/>
      <c r="U48" s="153"/>
      <c r="V48" s="154">
        <v>2021</v>
      </c>
      <c r="W48" s="154">
        <v>2022</v>
      </c>
      <c r="X48" s="154">
        <v>2023</v>
      </c>
      <c r="Y48" s="154">
        <v>2024</v>
      </c>
      <c r="Z48" s="147"/>
    </row>
    <row r="49" spans="3:26" ht="16.5" x14ac:dyDescent="0.25">
      <c r="C49" s="31"/>
      <c r="D49" s="31"/>
      <c r="E49" s="31"/>
      <c r="F49" s="31"/>
      <c r="G49" s="31"/>
      <c r="H49" s="33"/>
      <c r="I49" s="31"/>
      <c r="J49" s="31"/>
      <c r="K49" s="32"/>
      <c r="L49" s="32"/>
      <c r="M49" s="32"/>
      <c r="N49" s="32"/>
      <c r="U49" s="155" t="s">
        <v>313</v>
      </c>
      <c r="V49" s="156">
        <v>66151</v>
      </c>
      <c r="W49" s="156">
        <v>69778</v>
      </c>
      <c r="X49" s="156">
        <v>66021</v>
      </c>
      <c r="Y49" s="156">
        <v>60614</v>
      </c>
      <c r="Z49" s="147"/>
    </row>
    <row r="50" spans="3:26" ht="16.5" x14ac:dyDescent="0.25">
      <c r="C50" s="30"/>
      <c r="D50" s="30"/>
      <c r="E50" s="30"/>
      <c r="F50" s="30"/>
      <c r="G50" s="30"/>
      <c r="H50" s="30"/>
      <c r="I50" s="31"/>
      <c r="J50" s="31"/>
      <c r="K50" s="34"/>
      <c r="L50" s="34"/>
      <c r="M50" s="34"/>
      <c r="N50" s="34"/>
      <c r="U50" s="157" t="s">
        <v>314</v>
      </c>
      <c r="V50" s="158">
        <v>100</v>
      </c>
      <c r="W50" s="158">
        <v>100</v>
      </c>
      <c r="X50" s="158">
        <v>100</v>
      </c>
      <c r="Y50" s="158">
        <v>100</v>
      </c>
      <c r="Z50" s="147"/>
    </row>
    <row r="51" spans="3:26" ht="16.5" x14ac:dyDescent="0.25">
      <c r="C51" s="30"/>
      <c r="D51" s="30"/>
      <c r="E51" s="30"/>
      <c r="F51" s="30"/>
      <c r="G51" s="30"/>
      <c r="H51" s="30"/>
      <c r="I51" s="31"/>
      <c r="J51" s="31"/>
      <c r="K51" s="34"/>
      <c r="L51" s="34"/>
      <c r="M51" s="34"/>
      <c r="N51" s="390" t="s">
        <v>315</v>
      </c>
      <c r="O51" s="390"/>
      <c r="P51" s="390"/>
      <c r="Q51" s="390"/>
      <c r="U51" s="157"/>
      <c r="V51" s="155"/>
      <c r="W51" s="158"/>
      <c r="X51" s="158"/>
      <c r="Y51" s="158"/>
      <c r="Z51" s="147"/>
    </row>
    <row r="52" spans="3:26" ht="17.100000000000001" customHeight="1" x14ac:dyDescent="0.25">
      <c r="C52" s="30"/>
      <c r="D52" s="30"/>
      <c r="E52" s="30"/>
      <c r="F52" s="30"/>
      <c r="G52" s="30"/>
      <c r="H52" s="30"/>
      <c r="I52" s="31"/>
      <c r="J52" s="31"/>
      <c r="K52" s="34"/>
      <c r="L52" s="34"/>
      <c r="M52" s="34"/>
      <c r="N52" s="390"/>
      <c r="O52" s="390"/>
      <c r="P52" s="390"/>
      <c r="Q52" s="390"/>
      <c r="U52" s="157"/>
      <c r="V52" s="155"/>
      <c r="W52" s="158"/>
      <c r="X52" s="158"/>
      <c r="Y52" s="158"/>
      <c r="Z52" s="158"/>
    </row>
    <row r="53" spans="3:26" ht="17.100000000000001" customHeight="1" x14ac:dyDescent="0.25">
      <c r="C53" s="30"/>
      <c r="D53" s="30"/>
      <c r="E53" s="30"/>
      <c r="F53" s="30"/>
      <c r="G53" s="30"/>
      <c r="H53" s="30"/>
      <c r="I53" s="31"/>
      <c r="J53" s="31"/>
      <c r="K53" s="34"/>
      <c r="L53" s="34"/>
      <c r="M53" s="34"/>
      <c r="N53" s="390"/>
      <c r="O53" s="390"/>
      <c r="P53" s="390"/>
      <c r="Q53" s="390"/>
      <c r="U53" s="159"/>
      <c r="V53" s="160"/>
      <c r="W53" s="161"/>
      <c r="X53" s="161"/>
      <c r="Y53" s="161"/>
      <c r="Z53" s="161"/>
    </row>
    <row r="54" spans="3:26" ht="17.100000000000001" customHeight="1" x14ac:dyDescent="0.25">
      <c r="C54" s="30"/>
      <c r="D54" s="30"/>
      <c r="E54" s="30"/>
      <c r="F54" s="30"/>
      <c r="G54" s="30"/>
      <c r="H54" s="30"/>
      <c r="I54" s="31"/>
      <c r="J54" s="31"/>
      <c r="K54" s="34"/>
      <c r="L54" s="34"/>
      <c r="M54" s="34"/>
      <c r="N54" s="390"/>
      <c r="O54" s="390"/>
      <c r="P54" s="390"/>
      <c r="Q54" s="390"/>
      <c r="U54" s="159"/>
      <c r="V54" s="160"/>
      <c r="W54" s="161"/>
      <c r="X54" s="161"/>
      <c r="Y54" s="161"/>
      <c r="Z54" s="161"/>
    </row>
    <row r="55" spans="3:26" ht="17.100000000000001" customHeight="1" x14ac:dyDescent="0.25">
      <c r="C55" s="30"/>
      <c r="D55" s="30"/>
      <c r="E55" s="30"/>
      <c r="F55" s="30"/>
      <c r="G55" s="30"/>
      <c r="H55" s="30"/>
      <c r="I55" s="31"/>
      <c r="J55" s="31"/>
      <c r="K55" s="34"/>
      <c r="L55" s="34"/>
      <c r="M55" s="34"/>
      <c r="N55" s="390"/>
      <c r="O55" s="390"/>
      <c r="P55" s="390"/>
      <c r="Q55" s="390"/>
      <c r="U55" s="159"/>
      <c r="V55" s="160"/>
      <c r="W55" s="161"/>
      <c r="X55" s="161"/>
      <c r="Y55" s="161"/>
      <c r="Z55" s="161"/>
    </row>
    <row r="56" spans="3:26" ht="17.100000000000001" customHeight="1" x14ac:dyDescent="0.25">
      <c r="C56" s="30"/>
      <c r="D56" s="30"/>
      <c r="E56" s="30"/>
      <c r="F56" s="30"/>
      <c r="G56" s="30"/>
      <c r="H56" s="30"/>
      <c r="I56" s="31"/>
      <c r="J56" s="31"/>
      <c r="K56" s="34"/>
      <c r="L56" s="34"/>
      <c r="M56" s="34"/>
      <c r="N56" s="390"/>
      <c r="O56" s="390"/>
      <c r="P56" s="390"/>
      <c r="Q56" s="390"/>
      <c r="U56" s="159"/>
      <c r="V56" s="160"/>
      <c r="W56" s="161"/>
      <c r="X56" s="161"/>
      <c r="Y56" s="161"/>
      <c r="Z56" s="161"/>
    </row>
    <row r="57" spans="3:26" ht="16.5" x14ac:dyDescent="0.25">
      <c r="C57" s="30"/>
      <c r="D57" s="30"/>
      <c r="E57" s="30"/>
      <c r="F57" s="30"/>
      <c r="G57" s="30"/>
      <c r="H57" s="30"/>
      <c r="I57" s="31"/>
      <c r="J57" s="31"/>
      <c r="K57" s="34"/>
      <c r="L57" s="34"/>
      <c r="M57" s="34"/>
      <c r="N57" s="390"/>
      <c r="O57" s="390"/>
      <c r="P57" s="390"/>
      <c r="Q57" s="390"/>
      <c r="U57" s="159"/>
      <c r="V57" s="160"/>
      <c r="W57" s="161"/>
      <c r="X57" s="161"/>
      <c r="Y57" s="161"/>
      <c r="Z57" s="161"/>
    </row>
    <row r="58" spans="3:26" ht="16.5" x14ac:dyDescent="0.25">
      <c r="C58" s="30"/>
      <c r="D58" s="30"/>
      <c r="E58" s="30"/>
      <c r="F58" s="30"/>
      <c r="G58" s="30"/>
      <c r="H58" s="30"/>
      <c r="I58" s="31"/>
      <c r="J58" s="31"/>
      <c r="K58" s="34"/>
      <c r="L58" s="34"/>
      <c r="M58" s="34"/>
      <c r="N58" s="390"/>
      <c r="O58" s="390"/>
      <c r="P58" s="390"/>
      <c r="Q58" s="390"/>
      <c r="U58" s="159"/>
      <c r="V58" s="160"/>
      <c r="W58" s="161"/>
      <c r="X58" s="161"/>
      <c r="Y58" s="161"/>
      <c r="Z58" s="161"/>
    </row>
    <row r="59" spans="3:26" ht="16.5" x14ac:dyDescent="0.25">
      <c r="C59" s="30"/>
      <c r="D59" s="30"/>
      <c r="E59" s="30"/>
      <c r="F59" s="30"/>
      <c r="G59" s="30"/>
      <c r="H59" s="30"/>
      <c r="I59" s="31"/>
      <c r="J59" s="31"/>
      <c r="K59" s="34"/>
      <c r="L59" s="34"/>
      <c r="M59" s="34"/>
      <c r="N59" s="390"/>
      <c r="O59" s="390"/>
      <c r="P59" s="390"/>
      <c r="Q59" s="390"/>
      <c r="U59" s="159"/>
      <c r="V59" s="160"/>
      <c r="W59" s="161"/>
      <c r="X59" s="161"/>
      <c r="Y59" s="161"/>
      <c r="Z59" s="161"/>
    </row>
    <row r="60" spans="3:26" ht="16.5" x14ac:dyDescent="0.25">
      <c r="C60" s="30"/>
      <c r="D60" s="30"/>
      <c r="E60" s="30"/>
      <c r="F60" s="30"/>
      <c r="G60" s="30"/>
      <c r="H60" s="30"/>
      <c r="I60" s="31"/>
      <c r="J60" s="31"/>
      <c r="K60" s="34"/>
      <c r="L60" s="34"/>
      <c r="M60" s="34"/>
      <c r="N60" s="390"/>
      <c r="O60" s="390"/>
      <c r="P60" s="390"/>
      <c r="Q60" s="390"/>
      <c r="U60" s="159"/>
      <c r="V60" s="160"/>
      <c r="W60" s="161"/>
      <c r="X60" s="161"/>
      <c r="Y60" s="161"/>
      <c r="Z60" s="161"/>
    </row>
    <row r="63" spans="3:26" ht="16.5" x14ac:dyDescent="0.2">
      <c r="C63" s="389" t="s">
        <v>316</v>
      </c>
      <c r="D63" s="389"/>
      <c r="E63" s="389"/>
      <c r="F63" s="389"/>
      <c r="G63" s="389"/>
      <c r="H63" s="389"/>
      <c r="I63" s="389"/>
      <c r="J63" s="389"/>
      <c r="K63" s="389"/>
      <c r="L63" s="389"/>
      <c r="M63" s="389"/>
      <c r="N63" s="389"/>
    </row>
    <row r="64" spans="3:26" ht="15.95" customHeight="1" x14ac:dyDescent="0.2">
      <c r="C64" s="373" t="s">
        <v>317</v>
      </c>
      <c r="D64" s="373"/>
      <c r="E64" s="373"/>
      <c r="F64" s="373"/>
      <c r="G64" s="373"/>
      <c r="H64" s="373"/>
      <c r="I64" s="373"/>
      <c r="J64" s="373"/>
      <c r="K64" s="373"/>
      <c r="L64" s="373"/>
      <c r="M64" s="373"/>
      <c r="N64" s="373"/>
      <c r="O64" s="373"/>
      <c r="P64" s="373"/>
      <c r="Q64" s="373"/>
      <c r="R64" s="373"/>
    </row>
    <row r="65" spans="3:18" ht="15.95" customHeight="1" x14ac:dyDescent="0.2">
      <c r="C65" s="373"/>
      <c r="D65" s="373"/>
      <c r="E65" s="373"/>
      <c r="F65" s="373"/>
      <c r="G65" s="373"/>
      <c r="H65" s="373"/>
      <c r="I65" s="373"/>
      <c r="J65" s="373"/>
      <c r="K65" s="373"/>
      <c r="L65" s="373"/>
      <c r="M65" s="373"/>
      <c r="N65" s="373"/>
      <c r="O65" s="373"/>
      <c r="P65" s="373"/>
      <c r="Q65" s="373"/>
      <c r="R65" s="373"/>
    </row>
    <row r="67" spans="3:18" ht="17.100000000000001" customHeight="1" x14ac:dyDescent="0.2">
      <c r="C67" s="389" t="s">
        <v>318</v>
      </c>
      <c r="D67" s="389"/>
      <c r="E67" s="389"/>
      <c r="F67" s="389"/>
      <c r="G67" s="389"/>
      <c r="H67" s="389"/>
      <c r="I67" s="389"/>
      <c r="J67" s="389"/>
      <c r="K67" s="389"/>
      <c r="L67" s="389"/>
      <c r="M67" s="389"/>
      <c r="N67" s="389"/>
      <c r="O67" s="389"/>
      <c r="P67" s="389"/>
    </row>
    <row r="68" spans="3:18" x14ac:dyDescent="0.2">
      <c r="C68" s="373" t="s">
        <v>319</v>
      </c>
      <c r="D68" s="373"/>
      <c r="E68" s="373"/>
      <c r="F68" s="373"/>
      <c r="G68" s="373"/>
      <c r="H68" s="373"/>
      <c r="I68" s="373"/>
      <c r="J68" s="373"/>
      <c r="K68" s="373"/>
      <c r="L68" s="373"/>
      <c r="M68" s="373"/>
      <c r="N68" s="373"/>
      <c r="O68" s="373"/>
      <c r="P68" s="373"/>
      <c r="Q68" s="373"/>
      <c r="R68" s="373"/>
    </row>
    <row r="69" spans="3:18" x14ac:dyDescent="0.2">
      <c r="C69" s="373"/>
      <c r="D69" s="373"/>
      <c r="E69" s="373"/>
      <c r="F69" s="373"/>
      <c r="G69" s="373"/>
      <c r="H69" s="373"/>
      <c r="I69" s="373"/>
      <c r="J69" s="373"/>
      <c r="K69" s="373"/>
      <c r="L69" s="373"/>
      <c r="M69" s="373"/>
      <c r="N69" s="373"/>
      <c r="O69" s="373"/>
      <c r="P69" s="373"/>
      <c r="Q69" s="373"/>
      <c r="R69" s="373"/>
    </row>
    <row r="71" spans="3:18" ht="16.5" x14ac:dyDescent="0.2">
      <c r="C71" s="394" t="s">
        <v>320</v>
      </c>
      <c r="D71" s="394"/>
      <c r="E71" s="394"/>
      <c r="F71" s="394"/>
      <c r="G71" s="394"/>
      <c r="H71" s="394"/>
      <c r="I71" s="394"/>
      <c r="J71" s="394"/>
      <c r="K71" s="394"/>
      <c r="L71" s="394"/>
      <c r="M71" s="394"/>
      <c r="N71" s="394"/>
      <c r="O71" s="394"/>
      <c r="P71" s="394"/>
    </row>
    <row r="72" spans="3:18" x14ac:dyDescent="0.2">
      <c r="C72" s="373" t="s">
        <v>319</v>
      </c>
      <c r="D72" s="373"/>
      <c r="E72" s="373"/>
      <c r="F72" s="373"/>
      <c r="G72" s="373"/>
      <c r="H72" s="373"/>
      <c r="I72" s="373"/>
      <c r="J72" s="373"/>
      <c r="K72" s="373"/>
      <c r="L72" s="373"/>
      <c r="M72" s="373"/>
      <c r="N72" s="373"/>
      <c r="O72" s="373"/>
      <c r="P72" s="373"/>
      <c r="Q72" s="373"/>
      <c r="R72" s="373"/>
    </row>
    <row r="73" spans="3:18" x14ac:dyDescent="0.2">
      <c r="C73" s="373"/>
      <c r="D73" s="373"/>
      <c r="E73" s="373"/>
      <c r="F73" s="373"/>
      <c r="G73" s="373"/>
      <c r="H73" s="373"/>
      <c r="I73" s="373"/>
      <c r="J73" s="373"/>
      <c r="K73" s="373"/>
      <c r="L73" s="373"/>
      <c r="M73" s="373"/>
      <c r="N73" s="373"/>
      <c r="O73" s="373"/>
      <c r="P73" s="373"/>
      <c r="Q73" s="373"/>
      <c r="R73" s="373"/>
    </row>
    <row r="75" spans="3:18" ht="16.5" x14ac:dyDescent="0.25">
      <c r="C75" s="393" t="s">
        <v>321</v>
      </c>
      <c r="D75" s="393"/>
      <c r="E75" s="393"/>
      <c r="F75" s="393"/>
      <c r="G75" s="393"/>
      <c r="H75" s="393"/>
      <c r="I75" s="393"/>
      <c r="J75" s="393"/>
      <c r="K75" s="393"/>
      <c r="L75" s="393"/>
    </row>
    <row r="76" spans="3:18" x14ac:dyDescent="0.2">
      <c r="C76" s="373" t="s">
        <v>322</v>
      </c>
      <c r="D76" s="373"/>
      <c r="E76" s="373"/>
      <c r="F76" s="373"/>
      <c r="G76" s="373"/>
      <c r="H76" s="373"/>
      <c r="I76" s="373"/>
      <c r="J76" s="373"/>
      <c r="K76" s="373"/>
      <c r="L76" s="373"/>
      <c r="M76" s="373"/>
      <c r="N76" s="373"/>
      <c r="O76" s="373"/>
      <c r="P76" s="373"/>
      <c r="Q76" s="373"/>
      <c r="R76" s="373"/>
    </row>
    <row r="77" spans="3:18" x14ac:dyDescent="0.2">
      <c r="C77" s="373"/>
      <c r="D77" s="373"/>
      <c r="E77" s="373"/>
      <c r="F77" s="373"/>
      <c r="G77" s="373"/>
      <c r="H77" s="373"/>
      <c r="I77" s="373"/>
      <c r="J77" s="373"/>
      <c r="K77" s="373"/>
      <c r="L77" s="373"/>
      <c r="M77" s="373"/>
      <c r="N77" s="373"/>
      <c r="O77" s="373"/>
      <c r="P77" s="373"/>
      <c r="Q77" s="373"/>
      <c r="R77" s="373"/>
    </row>
  </sheetData>
  <sheetProtection algorithmName="SHA-512" hashValue="Op2pvZgcQppbCCjlk/cBGmywzkLNTJ1Vm9X88hEaFxgq6A2v3bXu2YS9lmwY7bV0wC70lvf6E14lR6RN8Td+0w==" saltValue="20QX7pLmtKx6o4+LBSyBRA==" spinCount="100000" sheet="1" objects="1" scenarios="1" selectLockedCells="1" selectUnlockedCells="1"/>
  <mergeCells count="16">
    <mergeCell ref="C76:R77"/>
    <mergeCell ref="C67:P67"/>
    <mergeCell ref="C71:P71"/>
    <mergeCell ref="C68:R69"/>
    <mergeCell ref="C72:R73"/>
    <mergeCell ref="C64:R65"/>
    <mergeCell ref="C44:P45"/>
    <mergeCell ref="C42:F43"/>
    <mergeCell ref="C47:N47"/>
    <mergeCell ref="C75:L75"/>
    <mergeCell ref="C9:D10"/>
    <mergeCell ref="C11:P12"/>
    <mergeCell ref="C14:R15"/>
    <mergeCell ref="C17:R22"/>
    <mergeCell ref="C63:N63"/>
    <mergeCell ref="N51:Q6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8554-7EF5-C648-938F-9D2D6BB237A2}">
  <sheetPr codeName="Planilha18"/>
  <dimension ref="A1:AG130"/>
  <sheetViews>
    <sheetView showGridLines="0" showRowColHeaders="0" topLeftCell="A126" zoomScaleNormal="100" workbookViewId="0">
      <selection activeCell="L74" sqref="L7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3" width="10.875" style="9"/>
    <col min="14" max="14" width="13.625" style="9" bestFit="1" customWidth="1"/>
    <col min="15"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323</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324</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16"/>
      <c r="D14" s="16"/>
      <c r="E14" s="16"/>
      <c r="F14" s="16"/>
      <c r="G14" s="16"/>
      <c r="H14" s="16"/>
      <c r="I14" s="16"/>
      <c r="J14" s="16"/>
      <c r="K14" s="16"/>
      <c r="L14" s="16"/>
      <c r="M14" s="16"/>
      <c r="N14" s="16"/>
      <c r="O14" s="16"/>
      <c r="P14" s="16"/>
      <c r="Q14" s="16"/>
      <c r="R14" s="16"/>
    </row>
    <row r="15" spans="3:18" ht="21.95" customHeight="1" x14ac:dyDescent="0.2">
      <c r="C15" s="396" t="s">
        <v>325</v>
      </c>
      <c r="D15" s="396"/>
      <c r="E15" s="396"/>
      <c r="F15" s="396"/>
      <c r="G15" s="36">
        <v>2022</v>
      </c>
      <c r="H15" s="36">
        <v>2023</v>
      </c>
      <c r="I15" s="36">
        <v>2024</v>
      </c>
      <c r="J15" s="16"/>
      <c r="K15" s="16"/>
      <c r="L15" s="16"/>
      <c r="M15" s="16"/>
      <c r="N15" s="16"/>
      <c r="O15" s="16"/>
      <c r="P15" s="16"/>
      <c r="Q15" s="16"/>
      <c r="R15" s="16"/>
    </row>
    <row r="16" spans="3:18" ht="15.95" customHeight="1" x14ac:dyDescent="0.2">
      <c r="C16" s="395" t="s">
        <v>326</v>
      </c>
      <c r="D16" s="395"/>
      <c r="E16" s="395"/>
      <c r="F16" s="395"/>
      <c r="G16" s="37">
        <v>5</v>
      </c>
      <c r="H16" s="37">
        <v>5</v>
      </c>
      <c r="I16" s="37">
        <v>5</v>
      </c>
      <c r="J16" s="397"/>
      <c r="K16" s="398"/>
      <c r="L16" s="398"/>
      <c r="M16" s="16"/>
      <c r="N16" s="16"/>
      <c r="O16" s="16"/>
      <c r="P16" s="16"/>
      <c r="Q16" s="16"/>
      <c r="R16" s="16"/>
    </row>
    <row r="17" spans="3:18" ht="15.95" customHeight="1" x14ac:dyDescent="0.2">
      <c r="C17" s="395" t="s">
        <v>327</v>
      </c>
      <c r="D17" s="395"/>
      <c r="E17" s="395"/>
      <c r="F17" s="395"/>
      <c r="G17" s="37">
        <v>5</v>
      </c>
      <c r="H17" s="37">
        <v>5</v>
      </c>
      <c r="I17" s="37">
        <v>5</v>
      </c>
      <c r="J17" s="399"/>
      <c r="K17" s="400"/>
      <c r="L17" s="400"/>
      <c r="M17" s="16"/>
      <c r="N17" s="16"/>
      <c r="O17" s="16"/>
      <c r="P17" s="16"/>
      <c r="Q17" s="16"/>
      <c r="R17" s="16"/>
    </row>
    <row r="18" spans="3:18" ht="15.95" customHeight="1" x14ac:dyDescent="0.2">
      <c r="C18" s="395" t="s">
        <v>328</v>
      </c>
      <c r="D18" s="395"/>
      <c r="E18" s="395"/>
      <c r="F18" s="395"/>
      <c r="G18" s="40">
        <v>1</v>
      </c>
      <c r="H18" s="40">
        <v>1</v>
      </c>
      <c r="I18" s="40">
        <v>1</v>
      </c>
      <c r="J18" s="16"/>
      <c r="K18" s="16"/>
      <c r="L18" s="16"/>
      <c r="M18" s="16"/>
      <c r="N18" s="16"/>
      <c r="O18" s="16"/>
      <c r="P18" s="16"/>
      <c r="Q18" s="16"/>
      <c r="R18" s="16"/>
    </row>
    <row r="19" spans="3:18" ht="15.95" customHeight="1" x14ac:dyDescent="0.2">
      <c r="C19" s="16"/>
      <c r="D19" s="16"/>
      <c r="E19" s="16"/>
      <c r="F19" s="16"/>
      <c r="G19" s="16"/>
      <c r="H19" s="16"/>
      <c r="I19" s="16"/>
      <c r="J19" s="16"/>
      <c r="K19" s="16"/>
      <c r="L19" s="16"/>
      <c r="M19" s="16"/>
      <c r="N19" s="16"/>
      <c r="O19" s="16"/>
      <c r="P19" s="16"/>
      <c r="Q19" s="16"/>
      <c r="R19" s="16"/>
    </row>
    <row r="20" spans="3:18" ht="15.95" customHeight="1" x14ac:dyDescent="0.2">
      <c r="C20" s="16"/>
      <c r="D20" s="16"/>
      <c r="E20" s="16"/>
      <c r="F20" s="16"/>
      <c r="G20" s="16"/>
      <c r="H20" s="16"/>
      <c r="I20" s="16"/>
      <c r="J20" s="16"/>
      <c r="K20" s="16"/>
      <c r="L20" s="16"/>
      <c r="M20" s="16"/>
      <c r="N20" s="16"/>
      <c r="O20" s="16"/>
      <c r="P20" s="16"/>
      <c r="Q20" s="16"/>
      <c r="R20" s="16"/>
    </row>
    <row r="21" spans="3:18" ht="15.95" customHeight="1" x14ac:dyDescent="0.2">
      <c r="C21" s="363" t="s">
        <v>329</v>
      </c>
      <c r="D21" s="363"/>
      <c r="E21" s="363"/>
      <c r="F21" s="363"/>
      <c r="G21" s="363"/>
      <c r="H21" s="363"/>
      <c r="I21" s="363"/>
      <c r="J21" s="363"/>
      <c r="K21" s="363"/>
      <c r="L21" s="363"/>
      <c r="M21" s="363"/>
      <c r="N21" s="363"/>
      <c r="O21" s="16"/>
      <c r="P21" s="16"/>
      <c r="Q21" s="16"/>
      <c r="R21" s="16"/>
    </row>
    <row r="22" spans="3:18" ht="15.95" customHeight="1" x14ac:dyDescent="0.2">
      <c r="C22" s="363"/>
      <c r="D22" s="363"/>
      <c r="E22" s="363"/>
      <c r="F22" s="363"/>
      <c r="G22" s="363"/>
      <c r="H22" s="363"/>
      <c r="I22" s="363"/>
      <c r="J22" s="363"/>
      <c r="K22" s="363"/>
      <c r="L22" s="363"/>
      <c r="M22" s="363"/>
      <c r="N22" s="363"/>
      <c r="O22" s="16"/>
      <c r="P22" s="16"/>
      <c r="Q22" s="16"/>
      <c r="R22" s="16"/>
    </row>
    <row r="23" spans="3:18" ht="15.95" customHeight="1" x14ac:dyDescent="0.2">
      <c r="C23" s="363"/>
      <c r="D23" s="363"/>
      <c r="E23" s="363"/>
      <c r="F23" s="363"/>
      <c r="G23" s="363"/>
      <c r="H23" s="363"/>
      <c r="I23" s="363"/>
      <c r="J23" s="363"/>
      <c r="K23" s="363"/>
      <c r="L23" s="363"/>
      <c r="M23" s="363"/>
      <c r="N23" s="363"/>
      <c r="O23" s="16"/>
      <c r="P23" s="16"/>
      <c r="Q23" s="16"/>
      <c r="R23" s="16"/>
    </row>
    <row r="24" spans="3:18" ht="15.95" customHeight="1" x14ac:dyDescent="0.2">
      <c r="C24" s="363"/>
      <c r="D24" s="363"/>
      <c r="E24" s="363"/>
      <c r="F24" s="363"/>
      <c r="G24" s="363"/>
      <c r="H24" s="363"/>
      <c r="I24" s="363"/>
      <c r="J24" s="363"/>
      <c r="K24" s="363"/>
      <c r="L24" s="363"/>
      <c r="M24" s="363"/>
      <c r="N24" s="363"/>
      <c r="O24" s="16"/>
      <c r="P24" s="16"/>
      <c r="Q24" s="16"/>
      <c r="R24" s="16"/>
    </row>
    <row r="25" spans="3:18" ht="15.95" customHeight="1" x14ac:dyDescent="0.2">
      <c r="C25" s="363"/>
      <c r="D25" s="363"/>
      <c r="E25" s="363"/>
      <c r="F25" s="363"/>
      <c r="G25" s="363"/>
      <c r="H25" s="363"/>
      <c r="I25" s="363"/>
      <c r="J25" s="363"/>
      <c r="K25" s="363"/>
      <c r="L25" s="363"/>
      <c r="M25" s="363"/>
      <c r="N25" s="363"/>
      <c r="O25" s="16"/>
      <c r="P25" s="16"/>
      <c r="Q25" s="16"/>
      <c r="R25" s="16"/>
    </row>
    <row r="26" spans="3:18" ht="15.95" customHeight="1" x14ac:dyDescent="0.2">
      <c r="C26" s="16"/>
      <c r="D26" s="16"/>
      <c r="E26" s="16"/>
      <c r="F26" s="16"/>
      <c r="G26" s="16"/>
      <c r="H26" s="16"/>
      <c r="I26" s="16"/>
      <c r="J26" s="16"/>
      <c r="K26" s="16"/>
      <c r="L26" s="16"/>
      <c r="M26" s="16"/>
      <c r="N26" s="16"/>
      <c r="O26" s="16"/>
      <c r="P26" s="16"/>
      <c r="Q26" s="16"/>
      <c r="R26" s="16"/>
    </row>
    <row r="27" spans="3:18" ht="15.95" customHeight="1" x14ac:dyDescent="0.2">
      <c r="C27" s="364" t="s">
        <v>330</v>
      </c>
      <c r="D27" s="364"/>
      <c r="E27" s="7" t="s">
        <v>0</v>
      </c>
      <c r="F27" s="7"/>
      <c r="G27" s="7"/>
      <c r="H27" s="7"/>
      <c r="I27" s="7"/>
      <c r="J27" s="7"/>
      <c r="K27" s="7"/>
      <c r="L27" s="7"/>
      <c r="M27" s="7"/>
      <c r="N27" s="7"/>
      <c r="O27" s="7"/>
      <c r="P27" s="7"/>
      <c r="Q27" s="7"/>
      <c r="R27" s="7"/>
    </row>
    <row r="28" spans="3:18" ht="15.95" customHeight="1" x14ac:dyDescent="0.2">
      <c r="C28" s="364"/>
      <c r="D28" s="364"/>
      <c r="E28" s="7"/>
      <c r="F28" s="7"/>
      <c r="G28" s="7"/>
      <c r="H28" s="7"/>
      <c r="I28" s="7"/>
      <c r="J28" s="7"/>
      <c r="K28" s="7"/>
      <c r="L28" s="7"/>
      <c r="M28" s="7"/>
      <c r="N28" s="7"/>
      <c r="O28" s="7"/>
      <c r="P28" s="7"/>
      <c r="Q28" s="7"/>
      <c r="R28" s="7"/>
    </row>
    <row r="29" spans="3:18" ht="15.95" customHeight="1" x14ac:dyDescent="0.2">
      <c r="C29" s="375" t="s">
        <v>331</v>
      </c>
      <c r="D29" s="375"/>
      <c r="E29" s="375"/>
      <c r="F29" s="375"/>
      <c r="G29" s="375"/>
      <c r="H29" s="375"/>
      <c r="I29" s="375"/>
      <c r="J29" s="375"/>
      <c r="K29" s="375"/>
      <c r="L29" s="375"/>
      <c r="M29" s="375"/>
      <c r="N29" s="375"/>
      <c r="O29" s="375"/>
      <c r="P29" s="375"/>
      <c r="Q29" s="7"/>
      <c r="R29" s="7"/>
    </row>
    <row r="30" spans="3:18" ht="15.95" customHeight="1" x14ac:dyDescent="0.2">
      <c r="C30" s="375"/>
      <c r="D30" s="375"/>
      <c r="E30" s="375"/>
      <c r="F30" s="375"/>
      <c r="G30" s="375"/>
      <c r="H30" s="375"/>
      <c r="I30" s="375"/>
      <c r="J30" s="375"/>
      <c r="K30" s="375"/>
      <c r="L30" s="375"/>
      <c r="M30" s="375"/>
      <c r="N30" s="375"/>
      <c r="O30" s="375"/>
      <c r="P30" s="375"/>
      <c r="Q30" s="7"/>
      <c r="R30" s="7"/>
    </row>
    <row r="31" spans="3:18" ht="15.95" customHeight="1" x14ac:dyDescent="0.2">
      <c r="C31" s="16"/>
      <c r="D31" s="16"/>
      <c r="E31" s="16"/>
      <c r="F31" s="16"/>
      <c r="G31" s="16"/>
      <c r="H31" s="16"/>
      <c r="I31" s="16"/>
      <c r="J31" s="16"/>
      <c r="K31" s="16"/>
      <c r="L31" s="16"/>
      <c r="M31" s="16"/>
      <c r="N31" s="16"/>
      <c r="O31" s="16"/>
      <c r="P31" s="16"/>
      <c r="Q31" s="16"/>
      <c r="R31" s="16"/>
    </row>
    <row r="32" spans="3:18" ht="15.95" customHeight="1" x14ac:dyDescent="0.2">
      <c r="C32" s="363" t="s">
        <v>332</v>
      </c>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ht="15.95" customHeight="1" x14ac:dyDescent="0.2">
      <c r="C43" s="363"/>
      <c r="D43" s="363"/>
      <c r="E43" s="363"/>
      <c r="F43" s="363"/>
      <c r="G43" s="363"/>
      <c r="H43" s="363"/>
      <c r="I43" s="363"/>
      <c r="J43" s="363"/>
      <c r="K43" s="363"/>
      <c r="L43" s="363"/>
      <c r="M43" s="363"/>
      <c r="N43" s="363"/>
      <c r="O43" s="363"/>
      <c r="P43" s="363"/>
      <c r="Q43" s="363"/>
      <c r="R43" s="363"/>
    </row>
    <row r="44" spans="3:18" ht="15.95" customHeight="1" x14ac:dyDescent="0.2">
      <c r="C44" s="363"/>
      <c r="D44" s="363"/>
      <c r="E44" s="363"/>
      <c r="F44" s="363"/>
      <c r="G44" s="363"/>
      <c r="H44" s="363"/>
      <c r="I44" s="363"/>
      <c r="J44" s="363"/>
      <c r="K44" s="363"/>
      <c r="L44" s="363"/>
      <c r="M44" s="363"/>
      <c r="N44" s="363"/>
      <c r="O44" s="363"/>
      <c r="P44" s="363"/>
      <c r="Q44" s="363"/>
      <c r="R44" s="363"/>
    </row>
    <row r="45" spans="3:18" ht="15.95" customHeight="1" x14ac:dyDescent="0.2">
      <c r="C45" s="363"/>
      <c r="D45" s="363"/>
      <c r="E45" s="363"/>
      <c r="F45" s="363"/>
      <c r="G45" s="363"/>
      <c r="H45" s="363"/>
      <c r="I45" s="363"/>
      <c r="J45" s="363"/>
      <c r="K45" s="363"/>
      <c r="L45" s="363"/>
      <c r="M45" s="363"/>
      <c r="N45" s="363"/>
      <c r="O45" s="363"/>
      <c r="P45" s="363"/>
      <c r="Q45" s="363"/>
      <c r="R45" s="363"/>
    </row>
    <row r="46" spans="3:18" ht="15.95" customHeight="1" x14ac:dyDescent="0.2">
      <c r="C46" s="363"/>
      <c r="D46" s="363"/>
      <c r="E46" s="363"/>
      <c r="F46" s="363"/>
      <c r="G46" s="363"/>
      <c r="H46" s="363"/>
      <c r="I46" s="363"/>
      <c r="J46" s="363"/>
      <c r="K46" s="363"/>
      <c r="L46" s="363"/>
      <c r="M46" s="363"/>
      <c r="N46" s="363"/>
      <c r="O46" s="363"/>
      <c r="P46" s="363"/>
      <c r="Q46" s="363"/>
      <c r="R46" s="363"/>
    </row>
    <row r="47" spans="3:18" ht="15.95" customHeight="1" x14ac:dyDescent="0.2">
      <c r="C47" s="363"/>
      <c r="D47" s="363"/>
      <c r="E47" s="363"/>
      <c r="F47" s="363"/>
      <c r="G47" s="363"/>
      <c r="H47" s="363"/>
      <c r="I47" s="363"/>
      <c r="J47" s="363"/>
      <c r="K47" s="363"/>
      <c r="L47" s="363"/>
      <c r="M47" s="363"/>
      <c r="N47" s="363"/>
      <c r="O47" s="363"/>
      <c r="P47" s="363"/>
      <c r="Q47" s="363"/>
      <c r="R47" s="363"/>
    </row>
    <row r="48" spans="3:18" ht="15.95" customHeight="1" x14ac:dyDescent="0.2">
      <c r="C48" s="16"/>
      <c r="D48" s="16"/>
      <c r="E48" s="16"/>
      <c r="F48" s="16"/>
      <c r="G48" s="16"/>
      <c r="H48" s="16"/>
      <c r="I48" s="16"/>
      <c r="J48" s="16"/>
      <c r="K48" s="16"/>
      <c r="L48" s="16"/>
      <c r="M48" s="16"/>
      <c r="N48" s="16"/>
      <c r="O48" s="16"/>
      <c r="P48" s="16"/>
      <c r="Q48" s="16"/>
      <c r="R48" s="16"/>
    </row>
    <row r="49" spans="3:18" ht="17.100000000000001" customHeight="1" x14ac:dyDescent="0.2">
      <c r="C49" s="401" t="s">
        <v>333</v>
      </c>
      <c r="D49" s="401"/>
      <c r="E49" s="401"/>
      <c r="F49" s="401"/>
      <c r="G49" s="401"/>
      <c r="H49" s="401"/>
      <c r="I49" s="401"/>
      <c r="J49" s="401"/>
      <c r="K49" s="401"/>
      <c r="L49" s="401"/>
      <c r="M49" s="401"/>
      <c r="N49" s="401"/>
      <c r="O49" s="401"/>
      <c r="P49" s="401"/>
      <c r="Q49" s="401"/>
      <c r="R49" s="401"/>
    </row>
    <row r="50" spans="3:18" x14ac:dyDescent="0.2">
      <c r="C50" s="401"/>
      <c r="D50" s="401"/>
      <c r="E50" s="401"/>
      <c r="F50" s="401"/>
      <c r="G50" s="401"/>
      <c r="H50" s="401"/>
      <c r="I50" s="401"/>
      <c r="J50" s="401"/>
      <c r="K50" s="401"/>
      <c r="L50" s="401"/>
      <c r="M50" s="401"/>
      <c r="N50" s="401"/>
      <c r="O50" s="401"/>
      <c r="P50" s="401"/>
      <c r="Q50" s="401"/>
      <c r="R50" s="401"/>
    </row>
    <row r="51" spans="3:18" x14ac:dyDescent="0.2">
      <c r="C51" s="405"/>
      <c r="D51" s="405"/>
      <c r="E51" s="405"/>
      <c r="F51" s="405"/>
      <c r="G51" s="402" t="s">
        <v>334</v>
      </c>
      <c r="H51" s="403"/>
      <c r="I51" s="404"/>
      <c r="J51" s="402" t="s">
        <v>335</v>
      </c>
      <c r="K51" s="403"/>
      <c r="L51" s="404"/>
    </row>
    <row r="52" spans="3:18" ht="15.75" x14ac:dyDescent="0.2">
      <c r="C52" s="405"/>
      <c r="D52" s="405"/>
      <c r="E52" s="405"/>
      <c r="F52" s="405"/>
      <c r="G52" s="39">
        <v>2022</v>
      </c>
      <c r="H52" s="39">
        <v>2023</v>
      </c>
      <c r="I52" s="39">
        <v>2024</v>
      </c>
      <c r="J52" s="39">
        <v>2022</v>
      </c>
      <c r="K52" s="39">
        <v>2023</v>
      </c>
      <c r="L52" s="39">
        <v>2024</v>
      </c>
    </row>
    <row r="53" spans="3:18" ht="15.95" customHeight="1" x14ac:dyDescent="0.2">
      <c r="C53" s="395" t="s">
        <v>336</v>
      </c>
      <c r="D53" s="395"/>
      <c r="E53" s="395"/>
      <c r="F53" s="395"/>
      <c r="G53" s="37">
        <v>10</v>
      </c>
      <c r="H53" s="37">
        <v>10</v>
      </c>
      <c r="I53" s="37">
        <v>10</v>
      </c>
      <c r="J53" s="40">
        <v>1</v>
      </c>
      <c r="K53" s="40">
        <v>1</v>
      </c>
      <c r="L53" s="40">
        <v>1</v>
      </c>
      <c r="O53" s="406" t="s">
        <v>337</v>
      </c>
      <c r="P53" s="407"/>
      <c r="Q53" s="407"/>
      <c r="R53" s="407"/>
    </row>
    <row r="54" spans="3:18" ht="17.100000000000001" customHeight="1" x14ac:dyDescent="0.2">
      <c r="C54" s="395" t="s">
        <v>338</v>
      </c>
      <c r="D54" s="395"/>
      <c r="E54" s="395"/>
      <c r="F54" s="395"/>
      <c r="G54" s="37">
        <v>386</v>
      </c>
      <c r="H54" s="37">
        <v>383</v>
      </c>
      <c r="I54" s="37">
        <v>321</v>
      </c>
      <c r="J54" s="40">
        <v>1</v>
      </c>
      <c r="K54" s="40">
        <v>1</v>
      </c>
      <c r="L54" s="40">
        <v>1</v>
      </c>
      <c r="O54" s="407"/>
      <c r="P54" s="407"/>
      <c r="Q54" s="407"/>
      <c r="R54" s="407"/>
    </row>
    <row r="55" spans="3:18" ht="17.100000000000001" customHeight="1" x14ac:dyDescent="0.2">
      <c r="C55" s="395" t="s">
        <v>339</v>
      </c>
      <c r="D55" s="395"/>
      <c r="E55" s="395"/>
      <c r="F55" s="395"/>
      <c r="G55" s="37">
        <v>1</v>
      </c>
      <c r="H55" s="27">
        <v>1</v>
      </c>
      <c r="I55" s="27">
        <v>1</v>
      </c>
      <c r="J55" s="40">
        <v>1</v>
      </c>
      <c r="K55" s="40">
        <v>1</v>
      </c>
      <c r="L55" s="40">
        <v>1</v>
      </c>
      <c r="O55" s="407"/>
      <c r="P55" s="407"/>
      <c r="Q55" s="407"/>
      <c r="R55" s="407"/>
    </row>
    <row r="56" spans="3:18" ht="17.100000000000001" customHeight="1" x14ac:dyDescent="0.2">
      <c r="C56" s="395" t="s">
        <v>340</v>
      </c>
      <c r="D56" s="395"/>
      <c r="E56" s="395"/>
      <c r="F56" s="395"/>
      <c r="G56" s="37">
        <v>4</v>
      </c>
      <c r="H56" s="27">
        <v>4</v>
      </c>
      <c r="I56" s="27">
        <v>4</v>
      </c>
      <c r="J56" s="40">
        <v>1</v>
      </c>
      <c r="K56" s="40">
        <v>1</v>
      </c>
      <c r="L56" s="40">
        <v>1</v>
      </c>
    </row>
    <row r="57" spans="3:18" ht="17.100000000000001" customHeight="1" x14ac:dyDescent="0.2">
      <c r="C57" s="395" t="s">
        <v>341</v>
      </c>
      <c r="D57" s="395"/>
      <c r="E57" s="395"/>
      <c r="F57" s="395"/>
      <c r="G57" s="37">
        <v>15</v>
      </c>
      <c r="H57" s="27">
        <v>14</v>
      </c>
      <c r="I57" s="27">
        <v>13</v>
      </c>
      <c r="J57" s="40">
        <v>1</v>
      </c>
      <c r="K57" s="40">
        <v>1</v>
      </c>
      <c r="L57" s="40">
        <v>1</v>
      </c>
    </row>
    <row r="58" spans="3:18" ht="17.100000000000001" customHeight="1" x14ac:dyDescent="0.2">
      <c r="C58" s="395" t="s">
        <v>342</v>
      </c>
      <c r="D58" s="395"/>
      <c r="E58" s="395"/>
      <c r="F58" s="395"/>
      <c r="G58" s="37">
        <v>29</v>
      </c>
      <c r="H58" s="27">
        <v>27</v>
      </c>
      <c r="I58" s="27">
        <v>24</v>
      </c>
      <c r="J58" s="40">
        <v>1</v>
      </c>
      <c r="K58" s="40">
        <v>1</v>
      </c>
      <c r="L58" s="40">
        <v>1</v>
      </c>
    </row>
    <row r="59" spans="3:18" ht="17.100000000000001" customHeight="1" x14ac:dyDescent="0.2">
      <c r="C59" s="395" t="s">
        <v>343</v>
      </c>
      <c r="D59" s="395"/>
      <c r="E59" s="395"/>
      <c r="F59" s="395"/>
      <c r="G59" s="37">
        <v>8</v>
      </c>
      <c r="H59" s="27">
        <v>7</v>
      </c>
      <c r="I59" s="27">
        <v>8</v>
      </c>
      <c r="J59" s="40">
        <v>1</v>
      </c>
      <c r="K59" s="40">
        <v>1</v>
      </c>
      <c r="L59" s="40">
        <v>1</v>
      </c>
    </row>
    <row r="60" spans="3:18" ht="17.100000000000001" customHeight="1" x14ac:dyDescent="0.2">
      <c r="C60" s="395" t="s">
        <v>344</v>
      </c>
      <c r="D60" s="395"/>
      <c r="E60" s="395"/>
      <c r="F60" s="395"/>
      <c r="G60" s="37">
        <v>95</v>
      </c>
      <c r="H60" s="27">
        <v>122</v>
      </c>
      <c r="I60" s="27">
        <v>94</v>
      </c>
      <c r="J60" s="40">
        <v>1</v>
      </c>
      <c r="K60" s="40">
        <v>1</v>
      </c>
      <c r="L60" s="40">
        <v>1</v>
      </c>
    </row>
    <row r="61" spans="3:18" ht="17.100000000000001" customHeight="1" x14ac:dyDescent="0.2">
      <c r="C61" s="395" t="s">
        <v>345</v>
      </c>
      <c r="D61" s="395"/>
      <c r="E61" s="395"/>
      <c r="F61" s="395"/>
      <c r="G61" s="37">
        <v>234</v>
      </c>
      <c r="H61" s="27">
        <v>208</v>
      </c>
      <c r="I61" s="27">
        <v>177</v>
      </c>
      <c r="J61" s="40">
        <v>1</v>
      </c>
      <c r="K61" s="40">
        <v>1</v>
      </c>
      <c r="L61" s="40">
        <v>1</v>
      </c>
    </row>
    <row r="63" spans="3:18" x14ac:dyDescent="0.2">
      <c r="C63" s="389" t="s">
        <v>346</v>
      </c>
      <c r="D63" s="389"/>
      <c r="E63" s="389"/>
      <c r="F63" s="389"/>
      <c r="G63" s="389"/>
      <c r="H63" s="389"/>
      <c r="I63" s="389"/>
      <c r="J63" s="389"/>
      <c r="K63" s="389"/>
      <c r="L63" s="389"/>
      <c r="M63" s="389"/>
      <c r="N63" s="389"/>
      <c r="O63" s="389"/>
      <c r="P63" s="389"/>
      <c r="Q63" s="389"/>
      <c r="R63" s="389"/>
    </row>
    <row r="64" spans="3:18" x14ac:dyDescent="0.2">
      <c r="C64" s="389"/>
      <c r="D64" s="389"/>
      <c r="E64" s="389"/>
      <c r="F64" s="389"/>
      <c r="G64" s="389"/>
      <c r="H64" s="389"/>
      <c r="I64" s="389"/>
      <c r="J64" s="389"/>
      <c r="K64" s="389"/>
      <c r="L64" s="389"/>
      <c r="M64" s="389"/>
      <c r="N64" s="389"/>
      <c r="O64" s="389"/>
      <c r="P64" s="389"/>
      <c r="Q64" s="389"/>
      <c r="R64" s="389"/>
    </row>
    <row r="65" spans="3:18" x14ac:dyDescent="0.2">
      <c r="C65" s="405"/>
      <c r="D65" s="405"/>
      <c r="E65" s="405"/>
      <c r="F65" s="405"/>
      <c r="G65" s="402" t="s">
        <v>347</v>
      </c>
      <c r="H65" s="403"/>
      <c r="I65" s="404"/>
      <c r="J65" s="402" t="s">
        <v>348</v>
      </c>
      <c r="K65" s="403"/>
      <c r="L65" s="404"/>
    </row>
    <row r="66" spans="3:18" ht="15.75" x14ac:dyDescent="0.2">
      <c r="C66" s="405"/>
      <c r="D66" s="405"/>
      <c r="E66" s="405"/>
      <c r="F66" s="405"/>
      <c r="G66" s="39">
        <v>2022</v>
      </c>
      <c r="H66" s="39">
        <v>2023</v>
      </c>
      <c r="I66" s="39">
        <v>2024</v>
      </c>
      <c r="J66" s="39">
        <v>2022</v>
      </c>
      <c r="K66" s="39">
        <v>2023</v>
      </c>
      <c r="L66" s="39">
        <v>2024</v>
      </c>
    </row>
    <row r="67" spans="3:18" ht="16.5" x14ac:dyDescent="0.2">
      <c r="C67" s="395" t="s">
        <v>336</v>
      </c>
      <c r="D67" s="395"/>
      <c r="E67" s="395"/>
      <c r="F67" s="395"/>
      <c r="G67" s="37">
        <v>10</v>
      </c>
      <c r="H67" s="42">
        <v>0</v>
      </c>
      <c r="I67" s="42">
        <v>0</v>
      </c>
      <c r="J67" s="179">
        <v>1</v>
      </c>
      <c r="K67" s="44">
        <v>0</v>
      </c>
      <c r="L67" s="44">
        <f>I67/10</f>
        <v>0</v>
      </c>
    </row>
    <row r="68" spans="3:18" ht="16.5" x14ac:dyDescent="0.2">
      <c r="C68" s="395" t="s">
        <v>338</v>
      </c>
      <c r="D68" s="395"/>
      <c r="E68" s="395"/>
      <c r="F68" s="395"/>
      <c r="G68" s="27">
        <v>228</v>
      </c>
      <c r="H68" s="42">
        <f>SUM(H67,H69:H75)</f>
        <v>168</v>
      </c>
      <c r="I68" s="42">
        <f>SUM(I69:I75)</f>
        <v>214</v>
      </c>
      <c r="J68" s="42">
        <v>0.60799999999999998</v>
      </c>
      <c r="K68" s="180">
        <v>0.42749999999999999</v>
      </c>
      <c r="L68" s="44">
        <f>I68/339</f>
        <v>0.63126843657817111</v>
      </c>
    </row>
    <row r="69" spans="3:18" ht="16.5" x14ac:dyDescent="0.2">
      <c r="C69" s="395" t="s">
        <v>339</v>
      </c>
      <c r="D69" s="395"/>
      <c r="E69" s="395"/>
      <c r="F69" s="395"/>
      <c r="G69" s="27">
        <v>1</v>
      </c>
      <c r="H69" s="43">
        <v>0</v>
      </c>
      <c r="I69" s="43">
        <v>0</v>
      </c>
      <c r="J69" s="179">
        <v>1</v>
      </c>
      <c r="K69" s="44">
        <v>0</v>
      </c>
      <c r="L69" s="44">
        <f>I69/1</f>
        <v>0</v>
      </c>
    </row>
    <row r="70" spans="3:18" ht="16.5" x14ac:dyDescent="0.2">
      <c r="C70" s="395" t="s">
        <v>340</v>
      </c>
      <c r="D70" s="395"/>
      <c r="E70" s="395"/>
      <c r="F70" s="395"/>
      <c r="G70" s="27">
        <v>3</v>
      </c>
      <c r="H70" s="43">
        <v>2</v>
      </c>
      <c r="I70" s="43">
        <v>1</v>
      </c>
      <c r="J70" s="179">
        <v>1</v>
      </c>
      <c r="K70" s="44">
        <v>0.5</v>
      </c>
      <c r="L70" s="44">
        <f>1/4</f>
        <v>0.25</v>
      </c>
    </row>
    <row r="71" spans="3:18" ht="16.5" x14ac:dyDescent="0.2">
      <c r="C71" s="395" t="s">
        <v>341</v>
      </c>
      <c r="D71" s="395"/>
      <c r="E71" s="395"/>
      <c r="F71" s="395"/>
      <c r="G71" s="27">
        <v>13</v>
      </c>
      <c r="H71" s="43">
        <v>7</v>
      </c>
      <c r="I71" s="43">
        <v>9</v>
      </c>
      <c r="J71" s="44">
        <v>0.86699999999999999</v>
      </c>
      <c r="K71" s="44">
        <v>0.5</v>
      </c>
      <c r="L71" s="44">
        <f>I71/13</f>
        <v>0.69230769230769229</v>
      </c>
    </row>
    <row r="72" spans="3:18" ht="16.5" x14ac:dyDescent="0.2">
      <c r="C72" s="395" t="s">
        <v>342</v>
      </c>
      <c r="D72" s="395"/>
      <c r="E72" s="395"/>
      <c r="F72" s="395"/>
      <c r="G72" s="27">
        <v>23</v>
      </c>
      <c r="H72" s="43">
        <v>3</v>
      </c>
      <c r="I72" s="43">
        <v>20</v>
      </c>
      <c r="J72" s="44">
        <v>0.79300000000000004</v>
      </c>
      <c r="K72" s="44">
        <v>0.111</v>
      </c>
      <c r="L72" s="44">
        <f>I72/31</f>
        <v>0.64516129032258063</v>
      </c>
    </row>
    <row r="73" spans="3:18" ht="16.5" x14ac:dyDescent="0.2">
      <c r="C73" s="395" t="s">
        <v>343</v>
      </c>
      <c r="D73" s="395"/>
      <c r="E73" s="395"/>
      <c r="F73" s="395"/>
      <c r="G73" s="27">
        <v>0</v>
      </c>
      <c r="H73" s="43">
        <v>0</v>
      </c>
      <c r="I73" s="43">
        <v>3</v>
      </c>
      <c r="J73" s="43">
        <v>0</v>
      </c>
      <c r="K73" s="44">
        <v>0</v>
      </c>
      <c r="L73" s="44">
        <f>I73/8</f>
        <v>0.375</v>
      </c>
    </row>
    <row r="74" spans="3:18" ht="16.5" x14ac:dyDescent="0.2">
      <c r="C74" s="395" t="s">
        <v>344</v>
      </c>
      <c r="D74" s="395"/>
      <c r="E74" s="395"/>
      <c r="F74" s="395"/>
      <c r="G74" s="27">
        <v>115</v>
      </c>
      <c r="H74" s="43">
        <v>40</v>
      </c>
      <c r="I74" s="43">
        <v>67</v>
      </c>
      <c r="J74" s="44">
        <v>0.79900000000000004</v>
      </c>
      <c r="K74" s="44">
        <v>0.32800000000000001</v>
      </c>
      <c r="L74" s="44">
        <f>I74/88</f>
        <v>0.76136363636363635</v>
      </c>
    </row>
    <row r="75" spans="3:18" ht="16.5" x14ac:dyDescent="0.2">
      <c r="C75" s="395" t="s">
        <v>345</v>
      </c>
      <c r="D75" s="395"/>
      <c r="E75" s="395"/>
      <c r="F75" s="395"/>
      <c r="G75" s="27">
        <v>74</v>
      </c>
      <c r="H75" s="43">
        <v>116</v>
      </c>
      <c r="I75" s="43">
        <v>114</v>
      </c>
      <c r="J75" s="44">
        <v>0.40699999999999997</v>
      </c>
      <c r="K75" s="44">
        <v>0.55800000000000005</v>
      </c>
      <c r="L75" s="44">
        <f>I75/202</f>
        <v>0.5643564356435643</v>
      </c>
    </row>
    <row r="77" spans="3:18" x14ac:dyDescent="0.2">
      <c r="C77" s="364" t="s">
        <v>349</v>
      </c>
      <c r="D77" s="364"/>
      <c r="E77" s="7" t="s">
        <v>0</v>
      </c>
      <c r="F77" s="7"/>
      <c r="G77" s="7"/>
      <c r="H77" s="7"/>
      <c r="I77" s="7"/>
      <c r="J77" s="7"/>
      <c r="K77" s="7"/>
      <c r="L77" s="7"/>
      <c r="M77" s="7"/>
      <c r="N77" s="7"/>
      <c r="O77" s="7"/>
      <c r="P77" s="7"/>
      <c r="Q77" s="7"/>
      <c r="R77" s="7"/>
    </row>
    <row r="78" spans="3:18" x14ac:dyDescent="0.2">
      <c r="C78" s="364"/>
      <c r="D78" s="364"/>
      <c r="E78" s="7"/>
      <c r="F78" s="7"/>
      <c r="G78" s="7"/>
      <c r="H78" s="7"/>
      <c r="I78" s="7"/>
      <c r="J78" s="7"/>
      <c r="K78" s="7"/>
      <c r="L78" s="7"/>
      <c r="M78" s="7"/>
      <c r="N78" s="7"/>
      <c r="O78" s="7"/>
      <c r="P78" s="7"/>
      <c r="Q78" s="7"/>
      <c r="R78" s="7"/>
    </row>
    <row r="79" spans="3:18" x14ac:dyDescent="0.2">
      <c r="C79" s="375" t="s">
        <v>350</v>
      </c>
      <c r="D79" s="375"/>
      <c r="E79" s="375"/>
      <c r="F79" s="375"/>
      <c r="G79" s="375"/>
      <c r="H79" s="375"/>
      <c r="I79" s="375"/>
      <c r="J79" s="375"/>
      <c r="K79" s="375"/>
      <c r="L79" s="375"/>
      <c r="M79" s="375"/>
      <c r="N79" s="375"/>
      <c r="O79" s="375"/>
      <c r="P79" s="375"/>
      <c r="Q79" s="7"/>
      <c r="R79" s="7"/>
    </row>
    <row r="80" spans="3:18" x14ac:dyDescent="0.2">
      <c r="C80" s="375"/>
      <c r="D80" s="375"/>
      <c r="E80" s="375"/>
      <c r="F80" s="375"/>
      <c r="G80" s="375"/>
      <c r="H80" s="375"/>
      <c r="I80" s="375"/>
      <c r="J80" s="375"/>
      <c r="K80" s="375"/>
      <c r="L80" s="375"/>
      <c r="M80" s="375"/>
      <c r="N80" s="375"/>
      <c r="O80" s="375"/>
      <c r="P80" s="375"/>
      <c r="Q80" s="7"/>
      <c r="R80" s="7"/>
    </row>
    <row r="82" spans="3:18" ht="15.95" customHeight="1" x14ac:dyDescent="0.2">
      <c r="C82" s="363" t="s">
        <v>351</v>
      </c>
      <c r="D82" s="363"/>
      <c r="E82" s="363"/>
      <c r="F82" s="363"/>
      <c r="G82" s="363"/>
      <c r="H82" s="363"/>
      <c r="I82" s="363"/>
      <c r="J82" s="363"/>
      <c r="K82" s="363"/>
      <c r="L82" s="363"/>
      <c r="M82" s="363"/>
      <c r="N82" s="363"/>
      <c r="O82" s="363"/>
      <c r="P82" s="363"/>
      <c r="Q82" s="363"/>
      <c r="R82" s="363"/>
    </row>
    <row r="83" spans="3:18" ht="15.95" customHeight="1" x14ac:dyDescent="0.2">
      <c r="C83" s="363"/>
      <c r="D83" s="363"/>
      <c r="E83" s="363"/>
      <c r="F83" s="363"/>
      <c r="G83" s="363"/>
      <c r="H83" s="363"/>
      <c r="I83" s="363"/>
      <c r="J83" s="363"/>
      <c r="K83" s="363"/>
      <c r="L83" s="363"/>
      <c r="M83" s="363"/>
      <c r="N83" s="363"/>
      <c r="O83" s="363"/>
      <c r="P83" s="363"/>
      <c r="Q83" s="363"/>
      <c r="R83" s="363"/>
    </row>
    <row r="84" spans="3:18" ht="15.95" customHeight="1" x14ac:dyDescent="0.2">
      <c r="C84" s="363"/>
      <c r="D84" s="363"/>
      <c r="E84" s="363"/>
      <c r="F84" s="363"/>
      <c r="G84" s="363"/>
      <c r="H84" s="363"/>
      <c r="I84" s="363"/>
      <c r="J84" s="363"/>
      <c r="K84" s="363"/>
      <c r="L84" s="363"/>
      <c r="M84" s="363"/>
      <c r="N84" s="363"/>
      <c r="O84" s="363"/>
      <c r="P84" s="363"/>
      <c r="Q84" s="363"/>
      <c r="R84" s="363"/>
    </row>
    <row r="85" spans="3:18" ht="15.95" customHeight="1" x14ac:dyDescent="0.2">
      <c r="C85" s="363"/>
      <c r="D85" s="363"/>
      <c r="E85" s="363"/>
      <c r="F85" s="363"/>
      <c r="G85" s="363"/>
      <c r="H85" s="363"/>
      <c r="I85" s="363"/>
      <c r="J85" s="363"/>
      <c r="K85" s="363"/>
      <c r="L85" s="363"/>
      <c r="M85" s="363"/>
      <c r="N85" s="363"/>
      <c r="O85" s="363"/>
      <c r="P85" s="363"/>
      <c r="Q85" s="363"/>
      <c r="R85" s="363"/>
    </row>
    <row r="86" spans="3:18" ht="15.95" customHeight="1" x14ac:dyDescent="0.2">
      <c r="C86" s="363"/>
      <c r="D86" s="363"/>
      <c r="E86" s="363"/>
      <c r="F86" s="363"/>
      <c r="G86" s="363"/>
      <c r="H86" s="363"/>
      <c r="I86" s="363"/>
      <c r="J86" s="363"/>
      <c r="K86" s="363"/>
      <c r="L86" s="363"/>
      <c r="M86" s="363"/>
      <c r="N86" s="363"/>
      <c r="O86" s="363"/>
      <c r="P86" s="363"/>
      <c r="Q86" s="363"/>
      <c r="R86" s="363"/>
    </row>
    <row r="87" spans="3:18" ht="15.95" customHeight="1" x14ac:dyDescent="0.2">
      <c r="C87" s="363"/>
      <c r="D87" s="363"/>
      <c r="E87" s="363"/>
      <c r="F87" s="363"/>
      <c r="G87" s="363"/>
      <c r="H87" s="363"/>
      <c r="I87" s="363"/>
      <c r="J87" s="363"/>
      <c r="K87" s="363"/>
      <c r="L87" s="363"/>
      <c r="M87" s="363"/>
      <c r="N87" s="363"/>
      <c r="O87" s="363"/>
      <c r="P87" s="363"/>
      <c r="Q87" s="363"/>
      <c r="R87" s="363"/>
    </row>
    <row r="88" spans="3:18" ht="15.95" customHeight="1" x14ac:dyDescent="0.2">
      <c r="C88" s="363"/>
      <c r="D88" s="363"/>
      <c r="E88" s="363"/>
      <c r="F88" s="363"/>
      <c r="G88" s="363"/>
      <c r="H88" s="363"/>
      <c r="I88" s="363"/>
      <c r="J88" s="363"/>
      <c r="K88" s="363"/>
      <c r="L88" s="363"/>
      <c r="M88" s="363"/>
      <c r="N88" s="363"/>
      <c r="O88" s="363"/>
      <c r="P88" s="363"/>
      <c r="Q88" s="363"/>
      <c r="R88" s="363"/>
    </row>
    <row r="89" spans="3:18" ht="15.95" customHeight="1" x14ac:dyDescent="0.2">
      <c r="C89" s="363"/>
      <c r="D89" s="363"/>
      <c r="E89" s="363"/>
      <c r="F89" s="363"/>
      <c r="G89" s="363"/>
      <c r="H89" s="363"/>
      <c r="I89" s="363"/>
      <c r="J89" s="363"/>
      <c r="K89" s="363"/>
      <c r="L89" s="363"/>
      <c r="M89" s="363"/>
      <c r="N89" s="363"/>
      <c r="O89" s="363"/>
      <c r="P89" s="363"/>
      <c r="Q89" s="363"/>
      <c r="R89" s="363"/>
    </row>
    <row r="90" spans="3:18" ht="15.95" customHeight="1" x14ac:dyDescent="0.2">
      <c r="C90" s="363"/>
      <c r="D90" s="363"/>
      <c r="E90" s="363"/>
      <c r="F90" s="363"/>
      <c r="G90" s="363"/>
      <c r="H90" s="363"/>
      <c r="I90" s="363"/>
      <c r="J90" s="363"/>
      <c r="K90" s="363"/>
      <c r="L90" s="363"/>
      <c r="M90" s="363"/>
      <c r="N90" s="363"/>
      <c r="O90" s="363"/>
      <c r="P90" s="363"/>
      <c r="Q90" s="363"/>
      <c r="R90" s="363"/>
    </row>
    <row r="91" spans="3:18" ht="15.95" customHeight="1" x14ac:dyDescent="0.2">
      <c r="C91" s="363"/>
      <c r="D91" s="363"/>
      <c r="E91" s="363"/>
      <c r="F91" s="363"/>
      <c r="G91" s="363"/>
      <c r="H91" s="363"/>
      <c r="I91" s="363"/>
      <c r="J91" s="363"/>
      <c r="K91" s="363"/>
      <c r="L91" s="363"/>
      <c r="M91" s="363"/>
      <c r="N91" s="363"/>
      <c r="O91" s="363"/>
      <c r="P91" s="363"/>
      <c r="Q91" s="363"/>
      <c r="R91" s="363"/>
    </row>
    <row r="92" spans="3:18" ht="15.95" customHeight="1" x14ac:dyDescent="0.2">
      <c r="C92" s="363"/>
      <c r="D92" s="363"/>
      <c r="E92" s="363"/>
      <c r="F92" s="363"/>
      <c r="G92" s="363"/>
      <c r="H92" s="363"/>
      <c r="I92" s="363"/>
      <c r="J92" s="363"/>
      <c r="K92" s="363"/>
      <c r="L92" s="363"/>
      <c r="M92" s="363"/>
      <c r="N92" s="363"/>
      <c r="O92" s="363"/>
      <c r="P92" s="363"/>
      <c r="Q92" s="363"/>
      <c r="R92" s="363"/>
    </row>
    <row r="93" spans="3:18" ht="15.95" customHeight="1" x14ac:dyDescent="0.2">
      <c r="C93" s="363"/>
      <c r="D93" s="363"/>
      <c r="E93" s="363"/>
      <c r="F93" s="363"/>
      <c r="G93" s="363"/>
      <c r="H93" s="363"/>
      <c r="I93" s="363"/>
      <c r="J93" s="363"/>
      <c r="K93" s="363"/>
      <c r="L93" s="363"/>
      <c r="M93" s="363"/>
      <c r="N93" s="363"/>
      <c r="O93" s="363"/>
      <c r="P93" s="363"/>
      <c r="Q93" s="363"/>
      <c r="R93" s="363"/>
    </row>
    <row r="94" spans="3:18" ht="15.95" customHeight="1" x14ac:dyDescent="0.2">
      <c r="C94" s="363"/>
      <c r="D94" s="363"/>
      <c r="E94" s="363"/>
      <c r="F94" s="363"/>
      <c r="G94" s="363"/>
      <c r="H94" s="363"/>
      <c r="I94" s="363"/>
      <c r="J94" s="363"/>
      <c r="K94" s="363"/>
      <c r="L94" s="363"/>
      <c r="M94" s="363"/>
      <c r="N94" s="363"/>
      <c r="O94" s="363"/>
      <c r="P94" s="363"/>
      <c r="Q94" s="363"/>
      <c r="R94" s="363"/>
    </row>
    <row r="95" spans="3:18" ht="15.95" customHeight="1" x14ac:dyDescent="0.2">
      <c r="C95" s="363"/>
      <c r="D95" s="363"/>
      <c r="E95" s="363"/>
      <c r="F95" s="363"/>
      <c r="G95" s="363"/>
      <c r="H95" s="363"/>
      <c r="I95" s="363"/>
      <c r="J95" s="363"/>
      <c r="K95" s="363"/>
      <c r="L95" s="363"/>
      <c r="M95" s="363"/>
      <c r="N95" s="363"/>
      <c r="O95" s="363"/>
      <c r="P95" s="363"/>
      <c r="Q95" s="363"/>
      <c r="R95" s="363"/>
    </row>
    <row r="96" spans="3:18" ht="15.95" customHeight="1" x14ac:dyDescent="0.2">
      <c r="C96" s="363"/>
      <c r="D96" s="363"/>
      <c r="E96" s="363"/>
      <c r="F96" s="363"/>
      <c r="G96" s="363"/>
      <c r="H96" s="363"/>
      <c r="I96" s="363"/>
      <c r="J96" s="363"/>
      <c r="K96" s="363"/>
      <c r="L96" s="363"/>
      <c r="M96" s="363"/>
      <c r="N96" s="363"/>
      <c r="O96" s="363"/>
      <c r="P96" s="363"/>
      <c r="Q96" s="363"/>
      <c r="R96" s="363"/>
    </row>
    <row r="97" spans="3:18" ht="15.95" customHeight="1" x14ac:dyDescent="0.2">
      <c r="C97" s="363"/>
      <c r="D97" s="363"/>
      <c r="E97" s="363"/>
      <c r="F97" s="363"/>
      <c r="G97" s="363"/>
      <c r="H97" s="363"/>
      <c r="I97" s="363"/>
      <c r="J97" s="363"/>
      <c r="K97" s="363"/>
      <c r="L97" s="363"/>
      <c r="M97" s="363"/>
      <c r="N97" s="363"/>
      <c r="O97" s="363"/>
      <c r="P97" s="363"/>
      <c r="Q97" s="363"/>
      <c r="R97" s="363"/>
    </row>
    <row r="98" spans="3:18" ht="15.95" customHeight="1" x14ac:dyDescent="0.2">
      <c r="C98" s="363"/>
      <c r="D98" s="363"/>
      <c r="E98" s="363"/>
      <c r="F98" s="363"/>
      <c r="G98" s="363"/>
      <c r="H98" s="363"/>
      <c r="I98" s="363"/>
      <c r="J98" s="363"/>
      <c r="K98" s="363"/>
      <c r="L98" s="363"/>
      <c r="M98" s="363"/>
      <c r="N98" s="363"/>
      <c r="O98" s="363"/>
      <c r="P98" s="363"/>
      <c r="Q98" s="363"/>
      <c r="R98" s="363"/>
    </row>
    <row r="99" spans="3:18" ht="15.95" customHeight="1" x14ac:dyDescent="0.2">
      <c r="C99" s="363"/>
      <c r="D99" s="363"/>
      <c r="E99" s="363"/>
      <c r="F99" s="363"/>
      <c r="G99" s="363"/>
      <c r="H99" s="363"/>
      <c r="I99" s="363"/>
      <c r="J99" s="363"/>
      <c r="K99" s="363"/>
      <c r="L99" s="363"/>
      <c r="M99" s="363"/>
      <c r="N99" s="363"/>
      <c r="O99" s="363"/>
      <c r="P99" s="363"/>
      <c r="Q99" s="363"/>
      <c r="R99" s="363"/>
    </row>
    <row r="100" spans="3:18" ht="15.95" customHeight="1" x14ac:dyDescent="0.2">
      <c r="C100" s="363"/>
      <c r="D100" s="363"/>
      <c r="E100" s="363"/>
      <c r="F100" s="363"/>
      <c r="G100" s="363"/>
      <c r="H100" s="363"/>
      <c r="I100" s="363"/>
      <c r="J100" s="363"/>
      <c r="K100" s="363"/>
      <c r="L100" s="363"/>
      <c r="M100" s="363"/>
      <c r="N100" s="363"/>
      <c r="O100" s="363"/>
      <c r="P100" s="363"/>
      <c r="Q100" s="363"/>
      <c r="R100" s="363"/>
    </row>
    <row r="101" spans="3:18" ht="15.95" customHeight="1" x14ac:dyDescent="0.2">
      <c r="C101" s="363"/>
      <c r="D101" s="363"/>
      <c r="E101" s="363"/>
      <c r="F101" s="363"/>
      <c r="G101" s="363"/>
      <c r="H101" s="363"/>
      <c r="I101" s="363"/>
      <c r="J101" s="363"/>
      <c r="K101" s="363"/>
      <c r="L101" s="363"/>
      <c r="M101" s="363"/>
      <c r="N101" s="363"/>
      <c r="O101" s="363"/>
      <c r="P101" s="363"/>
      <c r="Q101" s="363"/>
      <c r="R101" s="363"/>
    </row>
    <row r="102" spans="3:18" ht="15.95" customHeight="1" x14ac:dyDescent="0.2">
      <c r="C102" s="363"/>
      <c r="D102" s="363"/>
      <c r="E102" s="363"/>
      <c r="F102" s="363"/>
      <c r="G102" s="363"/>
      <c r="H102" s="363"/>
      <c r="I102" s="363"/>
      <c r="J102" s="363"/>
      <c r="K102" s="363"/>
      <c r="L102" s="363"/>
      <c r="M102" s="363"/>
      <c r="N102" s="363"/>
      <c r="O102" s="363"/>
      <c r="P102" s="363"/>
      <c r="Q102" s="363"/>
      <c r="R102" s="363"/>
    </row>
    <row r="103" spans="3:18" ht="15.95" customHeight="1" x14ac:dyDescent="0.2">
      <c r="C103" s="363"/>
      <c r="D103" s="363"/>
      <c r="E103" s="363"/>
      <c r="F103" s="363"/>
      <c r="G103" s="363"/>
      <c r="H103" s="363"/>
      <c r="I103" s="363"/>
      <c r="J103" s="363"/>
      <c r="K103" s="363"/>
      <c r="L103" s="363"/>
      <c r="M103" s="363"/>
      <c r="N103" s="363"/>
      <c r="O103" s="363"/>
      <c r="P103" s="363"/>
      <c r="Q103" s="363"/>
      <c r="R103" s="363"/>
    </row>
    <row r="104" spans="3:18" ht="15.95" customHeight="1" x14ac:dyDescent="0.2">
      <c r="C104" s="363"/>
      <c r="D104" s="363"/>
      <c r="E104" s="363"/>
      <c r="F104" s="363"/>
      <c r="G104" s="363"/>
      <c r="H104" s="363"/>
      <c r="I104" s="363"/>
      <c r="J104" s="363"/>
      <c r="K104" s="363"/>
      <c r="L104" s="363"/>
      <c r="M104" s="363"/>
      <c r="N104" s="363"/>
      <c r="O104" s="363"/>
      <c r="P104" s="363"/>
      <c r="Q104" s="363"/>
      <c r="R104" s="363"/>
    </row>
    <row r="105" spans="3:18" ht="15.95" customHeight="1" x14ac:dyDescent="0.2">
      <c r="C105" s="363"/>
      <c r="D105" s="363"/>
      <c r="E105" s="363"/>
      <c r="F105" s="363"/>
      <c r="G105" s="363"/>
      <c r="H105" s="363"/>
      <c r="I105" s="363"/>
      <c r="J105" s="363"/>
      <c r="K105" s="363"/>
      <c r="L105" s="363"/>
      <c r="M105" s="363"/>
      <c r="N105" s="363"/>
      <c r="O105" s="363"/>
      <c r="P105" s="363"/>
      <c r="Q105" s="363"/>
      <c r="R105" s="363"/>
    </row>
    <row r="106" spans="3:18" ht="15.95" customHeight="1" x14ac:dyDescent="0.2">
      <c r="C106" s="363"/>
      <c r="D106" s="363"/>
      <c r="E106" s="363"/>
      <c r="F106" s="363"/>
      <c r="G106" s="363"/>
      <c r="H106" s="363"/>
      <c r="I106" s="363"/>
      <c r="J106" s="363"/>
      <c r="K106" s="363"/>
      <c r="L106" s="363"/>
      <c r="M106" s="363"/>
      <c r="N106" s="363"/>
      <c r="O106" s="363"/>
      <c r="P106" s="363"/>
      <c r="Q106" s="363"/>
      <c r="R106" s="363"/>
    </row>
    <row r="107" spans="3:18" ht="15.95" customHeight="1" x14ac:dyDescent="0.2">
      <c r="C107" s="363"/>
      <c r="D107" s="363"/>
      <c r="E107" s="363"/>
      <c r="F107" s="363"/>
      <c r="G107" s="363"/>
      <c r="H107" s="363"/>
      <c r="I107" s="363"/>
      <c r="J107" s="363"/>
      <c r="K107" s="363"/>
      <c r="L107" s="363"/>
      <c r="M107" s="363"/>
      <c r="N107" s="363"/>
      <c r="O107" s="363"/>
      <c r="P107" s="363"/>
      <c r="Q107" s="363"/>
      <c r="R107" s="363"/>
    </row>
    <row r="108" spans="3:18" ht="15.95" customHeight="1" x14ac:dyDescent="0.2">
      <c r="C108" s="363"/>
      <c r="D108" s="363"/>
      <c r="E108" s="363"/>
      <c r="F108" s="363"/>
      <c r="G108" s="363"/>
      <c r="H108" s="363"/>
      <c r="I108" s="363"/>
      <c r="J108" s="363"/>
      <c r="K108" s="363"/>
      <c r="L108" s="363"/>
      <c r="M108" s="363"/>
      <c r="N108" s="363"/>
      <c r="O108" s="363"/>
      <c r="P108" s="363"/>
      <c r="Q108" s="363"/>
      <c r="R108" s="363"/>
    </row>
    <row r="109" spans="3:18" ht="15.95" customHeight="1" x14ac:dyDescent="0.2">
      <c r="C109" s="363"/>
      <c r="D109" s="363"/>
      <c r="E109" s="363"/>
      <c r="F109" s="363"/>
      <c r="G109" s="363"/>
      <c r="H109" s="363"/>
      <c r="I109" s="363"/>
      <c r="J109" s="363"/>
      <c r="K109" s="363"/>
      <c r="L109" s="363"/>
      <c r="M109" s="363"/>
      <c r="N109" s="363"/>
      <c r="O109" s="363"/>
      <c r="P109" s="363"/>
      <c r="Q109" s="363"/>
      <c r="R109" s="363"/>
    </row>
    <row r="110" spans="3:18" ht="15.95" customHeight="1" x14ac:dyDescent="0.2">
      <c r="C110" s="363"/>
      <c r="D110" s="363"/>
      <c r="E110" s="363"/>
      <c r="F110" s="363"/>
      <c r="G110" s="363"/>
      <c r="H110" s="363"/>
      <c r="I110" s="363"/>
      <c r="J110" s="363"/>
      <c r="K110" s="363"/>
      <c r="L110" s="363"/>
      <c r="M110" s="363"/>
      <c r="N110" s="363"/>
      <c r="O110" s="363"/>
      <c r="P110" s="363"/>
      <c r="Q110" s="363"/>
      <c r="R110" s="363"/>
    </row>
    <row r="111" spans="3:18" ht="15.95" customHeight="1" x14ac:dyDescent="0.2">
      <c r="C111" s="363"/>
      <c r="D111" s="363"/>
      <c r="E111" s="363"/>
      <c r="F111" s="363"/>
      <c r="G111" s="363"/>
      <c r="H111" s="363"/>
      <c r="I111" s="363"/>
      <c r="J111" s="363"/>
      <c r="K111" s="363"/>
      <c r="L111" s="363"/>
      <c r="M111" s="363"/>
      <c r="N111" s="363"/>
      <c r="O111" s="363"/>
      <c r="P111" s="363"/>
      <c r="Q111" s="363"/>
      <c r="R111" s="363"/>
    </row>
    <row r="112" spans="3:18" ht="15.95" customHeight="1" x14ac:dyDescent="0.2">
      <c r="C112" s="363"/>
      <c r="D112" s="363"/>
      <c r="E112" s="363"/>
      <c r="F112" s="363"/>
      <c r="G112" s="363"/>
      <c r="H112" s="363"/>
      <c r="I112" s="363"/>
      <c r="J112" s="363"/>
      <c r="K112" s="363"/>
      <c r="L112" s="363"/>
      <c r="M112" s="363"/>
      <c r="N112" s="363"/>
      <c r="O112" s="363"/>
      <c r="P112" s="363"/>
      <c r="Q112" s="363"/>
      <c r="R112" s="363"/>
    </row>
    <row r="113" spans="3:18" ht="15.95" customHeight="1" x14ac:dyDescent="0.2">
      <c r="C113" s="363"/>
      <c r="D113" s="363"/>
      <c r="E113" s="363"/>
      <c r="F113" s="363"/>
      <c r="G113" s="363"/>
      <c r="H113" s="363"/>
      <c r="I113" s="363"/>
      <c r="J113" s="363"/>
      <c r="K113" s="363"/>
      <c r="L113" s="363"/>
      <c r="M113" s="363"/>
      <c r="N113" s="363"/>
      <c r="O113" s="363"/>
      <c r="P113" s="363"/>
      <c r="Q113" s="363"/>
      <c r="R113" s="363"/>
    </row>
    <row r="114" spans="3:18" ht="15.95" customHeight="1" x14ac:dyDescent="0.2">
      <c r="C114" s="363"/>
      <c r="D114" s="363"/>
      <c r="E114" s="363"/>
      <c r="F114" s="363"/>
      <c r="G114" s="363"/>
      <c r="H114" s="363"/>
      <c r="I114" s="363"/>
      <c r="J114" s="363"/>
      <c r="K114" s="363"/>
      <c r="L114" s="363"/>
      <c r="M114" s="363"/>
      <c r="N114" s="363"/>
      <c r="O114" s="363"/>
      <c r="P114" s="363"/>
      <c r="Q114" s="363"/>
      <c r="R114" s="363"/>
    </row>
    <row r="115" spans="3:18" ht="15.95" customHeight="1" x14ac:dyDescent="0.2">
      <c r="C115" s="363"/>
      <c r="D115" s="363"/>
      <c r="E115" s="363"/>
      <c r="F115" s="363"/>
      <c r="G115" s="363"/>
      <c r="H115" s="363"/>
      <c r="I115" s="363"/>
      <c r="J115" s="363"/>
      <c r="K115" s="363"/>
      <c r="L115" s="363"/>
      <c r="M115" s="363"/>
      <c r="N115" s="363"/>
      <c r="O115" s="363"/>
      <c r="P115" s="363"/>
      <c r="Q115" s="363"/>
      <c r="R115" s="363"/>
    </row>
    <row r="116" spans="3:18" ht="15.95" customHeight="1" x14ac:dyDescent="0.2">
      <c r="C116" s="363"/>
      <c r="D116" s="363"/>
      <c r="E116" s="363"/>
      <c r="F116" s="363"/>
      <c r="G116" s="363"/>
      <c r="H116" s="363"/>
      <c r="I116" s="363"/>
      <c r="J116" s="363"/>
      <c r="K116" s="363"/>
      <c r="L116" s="363"/>
      <c r="M116" s="363"/>
      <c r="N116" s="363"/>
      <c r="O116" s="363"/>
      <c r="P116" s="363"/>
      <c r="Q116" s="363"/>
      <c r="R116" s="363"/>
    </row>
    <row r="117" spans="3:18" ht="15.95" customHeight="1" x14ac:dyDescent="0.2">
      <c r="C117" s="363"/>
      <c r="D117" s="363"/>
      <c r="E117" s="363"/>
      <c r="F117" s="363"/>
      <c r="G117" s="363"/>
      <c r="H117" s="363"/>
      <c r="I117" s="363"/>
      <c r="J117" s="363"/>
      <c r="K117" s="363"/>
      <c r="L117" s="363"/>
      <c r="M117" s="363"/>
      <c r="N117" s="363"/>
      <c r="O117" s="363"/>
      <c r="P117" s="363"/>
      <c r="Q117" s="363"/>
      <c r="R117" s="363"/>
    </row>
    <row r="118" spans="3:18" ht="15.95" customHeight="1" x14ac:dyDescent="0.2">
      <c r="C118" s="363"/>
      <c r="D118" s="363"/>
      <c r="E118" s="363"/>
      <c r="F118" s="363"/>
      <c r="G118" s="363"/>
      <c r="H118" s="363"/>
      <c r="I118" s="363"/>
      <c r="J118" s="363"/>
      <c r="K118" s="363"/>
      <c r="L118" s="363"/>
      <c r="M118" s="363"/>
      <c r="N118" s="363"/>
      <c r="O118" s="363"/>
      <c r="P118" s="363"/>
      <c r="Q118" s="363"/>
      <c r="R118" s="363"/>
    </row>
    <row r="119" spans="3:18" ht="15.95" customHeight="1" x14ac:dyDescent="0.2">
      <c r="C119" s="363"/>
      <c r="D119" s="363"/>
      <c r="E119" s="363"/>
      <c r="F119" s="363"/>
      <c r="G119" s="363"/>
      <c r="H119" s="363"/>
      <c r="I119" s="363"/>
      <c r="J119" s="363"/>
      <c r="K119" s="363"/>
      <c r="L119" s="363"/>
      <c r="M119" s="363"/>
      <c r="N119" s="363"/>
      <c r="O119" s="363"/>
      <c r="P119" s="363"/>
      <c r="Q119" s="363"/>
      <c r="R119" s="363"/>
    </row>
    <row r="120" spans="3:18" x14ac:dyDescent="0.2">
      <c r="C120" s="363"/>
      <c r="D120" s="363"/>
      <c r="E120" s="363"/>
      <c r="F120" s="363"/>
      <c r="G120" s="363"/>
      <c r="H120" s="363"/>
      <c r="I120" s="363"/>
      <c r="J120" s="363"/>
      <c r="K120" s="363"/>
      <c r="L120" s="363"/>
      <c r="M120" s="363"/>
      <c r="N120" s="363"/>
      <c r="O120" s="363"/>
      <c r="P120" s="363"/>
      <c r="Q120" s="363"/>
      <c r="R120" s="363"/>
    </row>
    <row r="121" spans="3:18" x14ac:dyDescent="0.2">
      <c r="C121" s="363"/>
      <c r="D121" s="363"/>
      <c r="E121" s="363"/>
      <c r="F121" s="363"/>
      <c r="G121" s="363"/>
      <c r="H121" s="363"/>
      <c r="I121" s="363"/>
      <c r="J121" s="363"/>
      <c r="K121" s="363"/>
      <c r="L121" s="363"/>
      <c r="M121" s="363"/>
      <c r="N121" s="363"/>
      <c r="O121" s="363"/>
      <c r="P121" s="363"/>
      <c r="Q121" s="363"/>
      <c r="R121" s="363"/>
    </row>
    <row r="122" spans="3:18" x14ac:dyDescent="0.2">
      <c r="C122" s="363"/>
      <c r="D122" s="363"/>
      <c r="E122" s="363"/>
      <c r="F122" s="363"/>
      <c r="G122" s="363"/>
      <c r="H122" s="363"/>
      <c r="I122" s="363"/>
      <c r="J122" s="363"/>
      <c r="K122" s="363"/>
      <c r="L122" s="363"/>
      <c r="M122" s="363"/>
      <c r="N122" s="363"/>
      <c r="O122" s="363"/>
      <c r="P122" s="363"/>
      <c r="Q122" s="363"/>
      <c r="R122" s="363"/>
    </row>
    <row r="123" spans="3:18" x14ac:dyDescent="0.2">
      <c r="C123" s="363"/>
      <c r="D123" s="363"/>
      <c r="E123" s="363"/>
      <c r="F123" s="363"/>
      <c r="G123" s="363"/>
      <c r="H123" s="363"/>
      <c r="I123" s="363"/>
      <c r="J123" s="363"/>
      <c r="K123" s="363"/>
      <c r="L123" s="363"/>
      <c r="M123" s="363"/>
      <c r="N123" s="363"/>
      <c r="O123" s="363"/>
      <c r="P123" s="363"/>
      <c r="Q123" s="363"/>
      <c r="R123" s="363"/>
    </row>
    <row r="124" spans="3:18" x14ac:dyDescent="0.2">
      <c r="C124" s="363"/>
      <c r="D124" s="363"/>
      <c r="E124" s="363"/>
      <c r="F124" s="363"/>
      <c r="G124" s="363"/>
      <c r="H124" s="363"/>
      <c r="I124" s="363"/>
      <c r="J124" s="363"/>
      <c r="K124" s="363"/>
      <c r="L124" s="363"/>
      <c r="M124" s="363"/>
      <c r="N124" s="363"/>
      <c r="O124" s="363"/>
      <c r="P124" s="363"/>
      <c r="Q124" s="363"/>
      <c r="R124" s="363"/>
    </row>
    <row r="125" spans="3:18" x14ac:dyDescent="0.2">
      <c r="C125" s="363"/>
      <c r="D125" s="363"/>
      <c r="E125" s="363"/>
      <c r="F125" s="363"/>
      <c r="G125" s="363"/>
      <c r="H125" s="363"/>
      <c r="I125" s="363"/>
      <c r="J125" s="363"/>
      <c r="K125" s="363"/>
      <c r="L125" s="363"/>
      <c r="M125" s="363"/>
      <c r="N125" s="363"/>
      <c r="O125" s="363"/>
      <c r="P125" s="363"/>
      <c r="Q125" s="363"/>
      <c r="R125" s="363"/>
    </row>
    <row r="126" spans="3:18" x14ac:dyDescent="0.2">
      <c r="C126" s="363"/>
      <c r="D126" s="363"/>
      <c r="E126" s="363"/>
      <c r="F126" s="363"/>
      <c r="G126" s="363"/>
      <c r="H126" s="363"/>
      <c r="I126" s="363"/>
      <c r="J126" s="363"/>
      <c r="K126" s="363"/>
      <c r="L126" s="363"/>
      <c r="M126" s="363"/>
      <c r="N126" s="363"/>
      <c r="O126" s="363"/>
      <c r="P126" s="363"/>
      <c r="Q126" s="363"/>
      <c r="R126" s="363"/>
    </row>
    <row r="127" spans="3:18" x14ac:dyDescent="0.2">
      <c r="C127" s="363"/>
      <c r="D127" s="363"/>
      <c r="E127" s="363"/>
      <c r="F127" s="363"/>
      <c r="G127" s="363"/>
      <c r="H127" s="363"/>
      <c r="I127" s="363"/>
      <c r="J127" s="363"/>
      <c r="K127" s="363"/>
      <c r="L127" s="363"/>
      <c r="M127" s="363"/>
      <c r="N127" s="363"/>
      <c r="O127" s="363"/>
      <c r="P127" s="363"/>
      <c r="Q127" s="363"/>
      <c r="R127" s="363"/>
    </row>
    <row r="128" spans="3:18" x14ac:dyDescent="0.2">
      <c r="C128" s="363"/>
      <c r="D128" s="363"/>
      <c r="E128" s="363"/>
      <c r="F128" s="363"/>
      <c r="G128" s="363"/>
      <c r="H128" s="363"/>
      <c r="I128" s="363"/>
      <c r="J128" s="363"/>
      <c r="K128" s="363"/>
      <c r="L128" s="363"/>
      <c r="M128" s="363"/>
      <c r="N128" s="363"/>
      <c r="O128" s="363"/>
      <c r="P128" s="363"/>
      <c r="Q128" s="363"/>
      <c r="R128" s="363"/>
    </row>
    <row r="129" spans="3:18" x14ac:dyDescent="0.2">
      <c r="C129" s="363"/>
      <c r="D129" s="363"/>
      <c r="E129" s="363"/>
      <c r="F129" s="363"/>
      <c r="G129" s="363"/>
      <c r="H129" s="363"/>
      <c r="I129" s="363"/>
      <c r="J129" s="363"/>
      <c r="K129" s="363"/>
      <c r="L129" s="363"/>
      <c r="M129" s="363"/>
      <c r="N129" s="363"/>
      <c r="O129" s="363"/>
      <c r="P129" s="363"/>
      <c r="Q129" s="363"/>
      <c r="R129" s="363"/>
    </row>
    <row r="130" spans="3:18" x14ac:dyDescent="0.2">
      <c r="C130" s="363"/>
      <c r="D130" s="363"/>
      <c r="E130" s="363"/>
      <c r="F130" s="363"/>
      <c r="G130" s="363"/>
      <c r="H130" s="363"/>
      <c r="I130" s="363"/>
      <c r="J130" s="363"/>
      <c r="K130" s="363"/>
      <c r="L130" s="363"/>
      <c r="M130" s="363"/>
      <c r="N130" s="363"/>
      <c r="O130" s="363"/>
      <c r="P130" s="363"/>
      <c r="Q130" s="363"/>
      <c r="R130" s="363"/>
    </row>
  </sheetData>
  <sheetProtection algorithmName="SHA-512" hashValue="Zz+RgA0Ob2ahto5xEdguJtZi0m7HfpfKOa/imit9EQQuLQs7s2c7DqeU1+KVP3CarUE2KuiGED4PQ12ycyn4ug==" saltValue="+GQZ5mro+du+giVpzBBqDQ==" spinCount="100000" sheet="1" objects="1" scenarios="1" selectLockedCells="1" selectUnlockedCells="1"/>
  <mergeCells count="42">
    <mergeCell ref="J65:L65"/>
    <mergeCell ref="G65:I65"/>
    <mergeCell ref="O53:R55"/>
    <mergeCell ref="C79:P80"/>
    <mergeCell ref="C82:R130"/>
    <mergeCell ref="C68:F68"/>
    <mergeCell ref="C69:F69"/>
    <mergeCell ref="C70:F70"/>
    <mergeCell ref="C71:F71"/>
    <mergeCell ref="C72:F72"/>
    <mergeCell ref="C73:F73"/>
    <mergeCell ref="C74:F74"/>
    <mergeCell ref="C75:F75"/>
    <mergeCell ref="C77:D78"/>
    <mergeCell ref="C63:R64"/>
    <mergeCell ref="C65:F66"/>
    <mergeCell ref="C67:F67"/>
    <mergeCell ref="C61:F61"/>
    <mergeCell ref="C51:F52"/>
    <mergeCell ref="C57:F57"/>
    <mergeCell ref="C58:F58"/>
    <mergeCell ref="C59:F59"/>
    <mergeCell ref="C60:F60"/>
    <mergeCell ref="C53:F53"/>
    <mergeCell ref="C54:F54"/>
    <mergeCell ref="C55:F55"/>
    <mergeCell ref="C56:F56"/>
    <mergeCell ref="C21:N25"/>
    <mergeCell ref="C27:D28"/>
    <mergeCell ref="C29:P30"/>
    <mergeCell ref="C49:R50"/>
    <mergeCell ref="G51:I51"/>
    <mergeCell ref="J51:L51"/>
    <mergeCell ref="C32:R47"/>
    <mergeCell ref="C17:F17"/>
    <mergeCell ref="C18:F18"/>
    <mergeCell ref="C9:D10"/>
    <mergeCell ref="C11:P12"/>
    <mergeCell ref="C16:F16"/>
    <mergeCell ref="C15:F15"/>
    <mergeCell ref="J16:L16"/>
    <mergeCell ref="J17:L17"/>
  </mergeCells>
  <phoneticPr fontId="14" type="noConversion"/>
  <hyperlinks>
    <hyperlink ref="O53:R55" r:id="rId1" location="politicasdoconglomerado" display="https://www.melhoramentos.com.br/compliance/ - politicasdoconglomerado" xr:uid="{8ED2B7A1-46AA-5B4D-AF01-F6207EB4A1ED}"/>
  </hyperlinks>
  <pageMargins left="0.7" right="0.7" top="0.75" bottom="0.75" header="0.3" footer="0.3"/>
  <pageSetup paperSize="9" scale="40" fitToWidth="0" fitToHeight="0" orientation="portrait" horizontalDpi="0" verticalDpi="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3540-68E0-3140-8F82-FD88BAE59C52}">
  <sheetPr codeName="Planilha19"/>
  <dimension ref="A1:AF50"/>
  <sheetViews>
    <sheetView showGridLines="0" showRowColHeaders="0" topLeftCell="A70"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9" width="10.875" style="9"/>
    <col min="20" max="32" width="10.875" style="8"/>
    <col min="33" max="16384" width="10.875" style="9"/>
  </cols>
  <sheetData>
    <row r="1" spans="3:19" x14ac:dyDescent="0.2">
      <c r="C1" s="8"/>
      <c r="D1" s="8"/>
      <c r="E1" s="8"/>
      <c r="F1" s="8"/>
      <c r="G1" s="8"/>
      <c r="H1" s="8"/>
      <c r="I1" s="8"/>
      <c r="J1" s="8"/>
      <c r="K1" s="8"/>
      <c r="L1" s="8"/>
      <c r="M1" s="8"/>
      <c r="N1" s="8"/>
      <c r="O1" s="8"/>
      <c r="P1" s="8"/>
      <c r="Q1" s="8"/>
      <c r="R1" s="8"/>
      <c r="S1" s="8"/>
    </row>
    <row r="2" spans="3:19" x14ac:dyDescent="0.2">
      <c r="C2" s="8"/>
      <c r="D2" s="8"/>
      <c r="E2" s="8"/>
      <c r="F2" s="8"/>
      <c r="G2" s="8"/>
      <c r="H2" s="8"/>
      <c r="I2" s="8"/>
      <c r="J2" s="8"/>
      <c r="K2" s="8"/>
      <c r="L2" s="8"/>
      <c r="M2" s="8"/>
      <c r="N2" s="8"/>
      <c r="O2" s="8"/>
      <c r="P2" s="8"/>
      <c r="Q2" s="8"/>
      <c r="R2" s="8"/>
      <c r="S2" s="8"/>
    </row>
    <row r="3" spans="3:19" x14ac:dyDescent="0.2">
      <c r="C3" s="8"/>
      <c r="D3" s="8"/>
      <c r="E3" s="8"/>
      <c r="F3" s="8"/>
      <c r="G3" s="8"/>
      <c r="H3" s="8"/>
      <c r="I3" s="8"/>
      <c r="J3" s="8"/>
      <c r="K3" s="8"/>
      <c r="L3" s="8"/>
      <c r="M3" s="8"/>
      <c r="N3" s="8"/>
      <c r="O3" s="8"/>
      <c r="P3" s="8"/>
      <c r="Q3" s="8"/>
      <c r="R3" s="8"/>
      <c r="S3" s="8"/>
    </row>
    <row r="4" spans="3:19" x14ac:dyDescent="0.2">
      <c r="C4" s="8"/>
      <c r="D4" s="8"/>
      <c r="E4" s="8"/>
      <c r="F4" s="8"/>
      <c r="G4" s="8"/>
      <c r="H4" s="8"/>
      <c r="I4" s="8"/>
      <c r="J4" s="8"/>
      <c r="K4" s="8"/>
      <c r="L4" s="8"/>
      <c r="M4" s="8"/>
      <c r="N4" s="8"/>
      <c r="O4" s="8"/>
      <c r="P4" s="8"/>
      <c r="Q4" s="8"/>
      <c r="R4" s="8"/>
      <c r="S4" s="8"/>
    </row>
    <row r="5" spans="3:19" x14ac:dyDescent="0.2">
      <c r="C5" s="8"/>
      <c r="D5" s="8"/>
      <c r="E5" s="8"/>
      <c r="F5" s="8"/>
      <c r="G5" s="8"/>
      <c r="H5" s="8"/>
      <c r="I5" s="8"/>
      <c r="J5" s="8"/>
      <c r="K5" s="8"/>
      <c r="L5" s="8"/>
      <c r="M5" s="8"/>
      <c r="N5" s="8"/>
      <c r="O5" s="8"/>
      <c r="P5" s="8"/>
      <c r="Q5" s="8"/>
      <c r="R5" s="8"/>
      <c r="S5" s="8"/>
    </row>
    <row r="6" spans="3:19" x14ac:dyDescent="0.2">
      <c r="C6" s="8"/>
      <c r="D6" s="8"/>
      <c r="E6" s="8"/>
      <c r="F6" s="8"/>
      <c r="G6" s="8"/>
      <c r="H6" s="8"/>
      <c r="I6" s="8"/>
      <c r="J6" s="8"/>
      <c r="K6" s="8"/>
      <c r="L6" s="8"/>
      <c r="M6" s="8"/>
      <c r="N6" s="8"/>
      <c r="O6" s="8"/>
      <c r="P6" s="8"/>
      <c r="Q6" s="8"/>
      <c r="R6" s="8"/>
      <c r="S6" s="8"/>
    </row>
    <row r="7" spans="3:19" x14ac:dyDescent="0.2">
      <c r="C7" s="8"/>
      <c r="D7" s="8"/>
      <c r="E7" s="8"/>
      <c r="F7" s="8"/>
      <c r="G7" s="8"/>
      <c r="H7" s="8"/>
      <c r="I7" s="8"/>
      <c r="J7" s="8"/>
      <c r="K7" s="8"/>
      <c r="L7" s="8"/>
      <c r="M7" s="8"/>
      <c r="N7" s="8"/>
      <c r="O7" s="8"/>
      <c r="P7" s="8"/>
      <c r="Q7" s="8"/>
      <c r="R7" s="8"/>
      <c r="S7" s="8"/>
    </row>
    <row r="8" spans="3:19" x14ac:dyDescent="0.2">
      <c r="C8" s="8"/>
      <c r="D8" s="8"/>
      <c r="E8" s="8"/>
      <c r="F8" s="8"/>
      <c r="G8" s="8"/>
      <c r="H8" s="8"/>
      <c r="I8" s="8"/>
      <c r="J8" s="8"/>
      <c r="K8" s="8"/>
      <c r="L8" s="8"/>
      <c r="M8" s="8"/>
      <c r="N8" s="8"/>
      <c r="O8" s="8"/>
      <c r="P8" s="8"/>
      <c r="Q8" s="8"/>
      <c r="R8" s="8"/>
      <c r="S8" s="8"/>
    </row>
    <row r="9" spans="3:19" x14ac:dyDescent="0.2">
      <c r="C9" s="391" t="s">
        <v>352</v>
      </c>
      <c r="D9" s="391"/>
      <c r="E9" s="391"/>
      <c r="F9" s="391"/>
      <c r="G9" s="391"/>
      <c r="H9" s="391"/>
      <c r="I9" s="7"/>
      <c r="J9" s="7"/>
      <c r="K9" s="7"/>
      <c r="L9" s="7"/>
      <c r="M9" s="7"/>
      <c r="N9" s="7"/>
      <c r="O9" s="7"/>
      <c r="P9" s="7"/>
      <c r="Q9" s="7"/>
      <c r="R9" s="7"/>
      <c r="S9" s="7"/>
    </row>
    <row r="10" spans="3:19" x14ac:dyDescent="0.2">
      <c r="C10" s="391"/>
      <c r="D10" s="391"/>
      <c r="E10" s="391"/>
      <c r="F10" s="391"/>
      <c r="G10" s="391"/>
      <c r="H10" s="391"/>
      <c r="I10" s="7"/>
      <c r="J10" s="7"/>
      <c r="K10" s="7"/>
      <c r="L10" s="7"/>
      <c r="M10" s="7"/>
      <c r="N10" s="7"/>
      <c r="O10" s="7"/>
      <c r="P10" s="7"/>
      <c r="Q10" s="7"/>
      <c r="R10" s="7"/>
      <c r="S10" s="7"/>
    </row>
    <row r="11" spans="3:19" ht="15.95" customHeight="1" x14ac:dyDescent="0.2">
      <c r="C11" s="375" t="s">
        <v>353</v>
      </c>
      <c r="D11" s="375"/>
      <c r="E11" s="375"/>
      <c r="F11" s="375"/>
      <c r="G11" s="375"/>
      <c r="H11" s="375"/>
      <c r="I11" s="375"/>
      <c r="J11" s="375"/>
      <c r="K11" s="375"/>
      <c r="L11" s="375"/>
      <c r="M11" s="375"/>
      <c r="N11" s="375"/>
      <c r="O11" s="375"/>
      <c r="P11" s="375"/>
      <c r="Q11" s="375"/>
      <c r="R11" s="7"/>
      <c r="S11" s="7"/>
    </row>
    <row r="12" spans="3:19" ht="15.95" customHeight="1" x14ac:dyDescent="0.2">
      <c r="C12" s="375"/>
      <c r="D12" s="375"/>
      <c r="E12" s="375"/>
      <c r="F12" s="375"/>
      <c r="G12" s="375"/>
      <c r="H12" s="375"/>
      <c r="I12" s="375"/>
      <c r="J12" s="375"/>
      <c r="K12" s="375"/>
      <c r="L12" s="375"/>
      <c r="M12" s="375"/>
      <c r="N12" s="375"/>
      <c r="O12" s="375"/>
      <c r="P12" s="375"/>
      <c r="Q12" s="375"/>
      <c r="R12" s="7"/>
      <c r="S12" s="7"/>
    </row>
    <row r="13" spans="3:19" ht="16.5" x14ac:dyDescent="0.25">
      <c r="C13" s="12"/>
      <c r="D13" s="13"/>
      <c r="E13" s="13"/>
      <c r="F13" s="13"/>
      <c r="G13" s="13"/>
      <c r="H13" s="14"/>
      <c r="I13" s="14"/>
      <c r="J13" s="14"/>
      <c r="K13" s="14"/>
      <c r="L13" s="14"/>
      <c r="M13" s="14"/>
      <c r="N13" s="14"/>
      <c r="O13" s="14"/>
      <c r="P13" s="14"/>
      <c r="Q13" s="14"/>
      <c r="R13" s="14"/>
      <c r="S13" s="15"/>
    </row>
    <row r="14" spans="3:19" ht="15.95" customHeight="1" x14ac:dyDescent="0.2">
      <c r="C14" s="363" t="s">
        <v>354</v>
      </c>
      <c r="D14" s="363"/>
      <c r="E14" s="363"/>
      <c r="F14" s="363"/>
      <c r="G14" s="363"/>
      <c r="H14" s="363"/>
      <c r="I14" s="363"/>
      <c r="J14" s="363"/>
      <c r="K14" s="363"/>
      <c r="L14" s="363"/>
      <c r="M14" s="363"/>
      <c r="N14" s="363"/>
      <c r="O14" s="363"/>
      <c r="P14" s="363"/>
      <c r="Q14" s="363"/>
      <c r="R14" s="363"/>
      <c r="S14" s="363"/>
    </row>
    <row r="15" spans="3:19" ht="15.95" customHeight="1" x14ac:dyDescent="0.2">
      <c r="C15" s="363"/>
      <c r="D15" s="363"/>
      <c r="E15" s="363"/>
      <c r="F15" s="363"/>
      <c r="G15" s="363"/>
      <c r="H15" s="363"/>
      <c r="I15" s="363"/>
      <c r="J15" s="363"/>
      <c r="K15" s="363"/>
      <c r="L15" s="363"/>
      <c r="M15" s="363"/>
      <c r="N15" s="363"/>
      <c r="O15" s="363"/>
      <c r="P15" s="363"/>
      <c r="Q15" s="363"/>
      <c r="R15" s="363"/>
      <c r="S15" s="363"/>
    </row>
    <row r="16" spans="3:19" ht="17.100000000000001" customHeight="1" x14ac:dyDescent="0.2">
      <c r="C16" s="16"/>
      <c r="D16" s="16"/>
      <c r="E16" s="16"/>
      <c r="F16" s="16"/>
      <c r="G16" s="16"/>
      <c r="H16" s="16"/>
      <c r="I16" s="16"/>
      <c r="J16" s="16"/>
      <c r="K16" s="16"/>
      <c r="L16" s="16"/>
      <c r="M16" s="16"/>
      <c r="N16" s="16"/>
      <c r="O16" s="16"/>
      <c r="P16" s="16"/>
      <c r="Q16" s="16"/>
      <c r="R16" s="16"/>
      <c r="S16" s="16"/>
    </row>
    <row r="17" spans="3:19" ht="17.100000000000001" customHeight="1" x14ac:dyDescent="0.2">
      <c r="C17" s="16"/>
      <c r="D17" s="16"/>
      <c r="E17" s="16"/>
      <c r="F17" s="16"/>
      <c r="G17" s="16"/>
      <c r="H17" s="16"/>
      <c r="I17" s="16"/>
      <c r="J17" s="16"/>
      <c r="K17" s="16"/>
      <c r="L17" s="16"/>
      <c r="M17" s="16"/>
      <c r="N17" s="16"/>
      <c r="O17" s="16"/>
      <c r="P17" s="16"/>
      <c r="Q17" s="16"/>
      <c r="R17" s="16"/>
      <c r="S17" s="16"/>
    </row>
    <row r="18" spans="3:19" ht="15.95" customHeight="1" x14ac:dyDescent="0.2">
      <c r="C18" s="392" t="s">
        <v>355</v>
      </c>
      <c r="D18" s="392"/>
      <c r="E18" s="392"/>
      <c r="F18" s="392"/>
      <c r="G18" s="392"/>
      <c r="H18" s="392"/>
      <c r="I18" s="392"/>
      <c r="J18" s="392"/>
      <c r="K18" s="392"/>
      <c r="L18" s="392"/>
      <c r="M18" s="392"/>
      <c r="N18" s="392"/>
      <c r="O18" s="392"/>
      <c r="P18" s="392"/>
      <c r="Q18" s="16"/>
      <c r="R18" s="16"/>
      <c r="S18" s="16"/>
    </row>
    <row r="19" spans="3:19" ht="15.95" customHeight="1" x14ac:dyDescent="0.2">
      <c r="C19" s="16"/>
      <c r="D19" s="16"/>
      <c r="E19" s="16"/>
      <c r="F19" s="16"/>
      <c r="G19" s="16"/>
      <c r="H19" s="16"/>
      <c r="I19" s="16"/>
      <c r="J19" s="16"/>
      <c r="K19" s="16"/>
      <c r="L19" s="16"/>
      <c r="M19" s="16"/>
      <c r="N19" s="16"/>
      <c r="O19" s="16"/>
      <c r="P19" s="16"/>
      <c r="Q19" s="16"/>
      <c r="R19" s="16"/>
      <c r="S19" s="16"/>
    </row>
    <row r="20" spans="3:19" ht="15.95" customHeight="1" x14ac:dyDescent="0.2">
      <c r="C20" s="416" t="s">
        <v>356</v>
      </c>
      <c r="D20" s="416"/>
      <c r="E20" s="416"/>
      <c r="F20" s="416"/>
      <c r="G20" s="45"/>
      <c r="H20" s="410">
        <v>2022</v>
      </c>
      <c r="I20" s="410"/>
      <c r="J20" s="410">
        <v>2023</v>
      </c>
      <c r="K20" s="410"/>
      <c r="L20" s="410">
        <v>2024</v>
      </c>
      <c r="M20" s="410"/>
      <c r="N20" s="16"/>
      <c r="O20" s="16"/>
      <c r="P20" s="16"/>
      <c r="Q20" s="16"/>
      <c r="R20" s="16"/>
      <c r="S20" s="16"/>
    </row>
    <row r="21" spans="3:19" ht="15.95" customHeight="1" x14ac:dyDescent="0.2">
      <c r="C21" s="240" t="s">
        <v>357</v>
      </c>
      <c r="D21" s="240"/>
      <c r="E21" s="240"/>
      <c r="F21" s="240"/>
      <c r="G21" s="27" t="s">
        <v>358</v>
      </c>
      <c r="H21" s="408">
        <v>34260.996030000002</v>
      </c>
      <c r="I21" s="409"/>
      <c r="J21" s="408">
        <v>36918.338199999998</v>
      </c>
      <c r="K21" s="409"/>
      <c r="L21" s="408">
        <v>31799.34</v>
      </c>
      <c r="M21" s="409"/>
      <c r="N21" s="16"/>
      <c r="O21" s="16"/>
      <c r="P21" s="16"/>
      <c r="Q21" s="16"/>
      <c r="R21" s="16"/>
      <c r="S21" s="16"/>
    </row>
    <row r="22" spans="3:19" ht="15.95" customHeight="1" x14ac:dyDescent="0.2">
      <c r="C22" s="240" t="s">
        <v>359</v>
      </c>
      <c r="D22" s="240"/>
      <c r="E22" s="240"/>
      <c r="F22" s="240"/>
      <c r="G22" s="27" t="s">
        <v>358</v>
      </c>
      <c r="H22" s="408">
        <v>507889.42862259998</v>
      </c>
      <c r="I22" s="409"/>
      <c r="J22" s="408">
        <v>486975.40840000001</v>
      </c>
      <c r="K22" s="409"/>
      <c r="L22" s="408">
        <v>467665.5</v>
      </c>
      <c r="M22" s="409"/>
      <c r="N22" s="16"/>
      <c r="O22" s="16"/>
      <c r="P22" s="16"/>
      <c r="Q22" s="16"/>
      <c r="R22" s="16"/>
      <c r="S22" s="16"/>
    </row>
    <row r="23" spans="3:19" ht="15.95" customHeight="1" x14ac:dyDescent="0.2">
      <c r="C23" s="16"/>
      <c r="D23" s="16"/>
      <c r="E23" s="16"/>
      <c r="F23" s="16"/>
      <c r="G23" s="16"/>
      <c r="H23" s="16"/>
      <c r="I23" s="16"/>
      <c r="J23" s="16"/>
      <c r="K23" s="16"/>
      <c r="L23" s="16"/>
      <c r="M23" s="16"/>
      <c r="N23" s="16"/>
      <c r="O23" s="16"/>
      <c r="P23" s="16"/>
      <c r="Q23" s="16"/>
      <c r="R23" s="16"/>
      <c r="S23" s="16"/>
    </row>
    <row r="24" spans="3:19" ht="15.95" customHeight="1" x14ac:dyDescent="0.2">
      <c r="C24" s="416" t="s">
        <v>360</v>
      </c>
      <c r="D24" s="416"/>
      <c r="E24" s="416"/>
      <c r="F24" s="416"/>
      <c r="G24" s="45"/>
      <c r="H24" s="410">
        <v>2022</v>
      </c>
      <c r="I24" s="410"/>
      <c r="J24" s="410">
        <v>2023</v>
      </c>
      <c r="K24" s="410"/>
      <c r="L24" s="410">
        <v>2024</v>
      </c>
      <c r="M24" s="410"/>
      <c r="N24" s="16"/>
      <c r="O24" s="16"/>
      <c r="P24" s="16"/>
      <c r="Q24" s="16"/>
      <c r="R24" s="16"/>
      <c r="S24" s="16"/>
    </row>
    <row r="25" spans="3:19" ht="16.5" x14ac:dyDescent="0.2">
      <c r="C25" s="240" t="s">
        <v>361</v>
      </c>
      <c r="D25" s="240"/>
      <c r="E25" s="240"/>
      <c r="F25" s="240"/>
      <c r="G25" s="27" t="s">
        <v>362</v>
      </c>
      <c r="H25" s="415">
        <v>48451.19</v>
      </c>
      <c r="I25" s="415"/>
      <c r="J25" s="415">
        <v>43013.09</v>
      </c>
      <c r="K25" s="415"/>
      <c r="L25" s="415">
        <v>40053.81</v>
      </c>
      <c r="M25" s="415"/>
      <c r="N25" s="16"/>
      <c r="O25" s="16"/>
      <c r="P25" s="16"/>
      <c r="Q25" s="16"/>
      <c r="R25" s="16"/>
      <c r="S25" s="16"/>
    </row>
    <row r="26" spans="3:19" ht="15.95" customHeight="1" x14ac:dyDescent="0.2">
      <c r="C26" s="16"/>
      <c r="D26" s="16"/>
      <c r="E26" s="16"/>
      <c r="F26" s="16"/>
      <c r="G26" s="16"/>
      <c r="H26" s="16"/>
      <c r="I26" s="16"/>
      <c r="J26" s="16"/>
      <c r="K26" s="16"/>
      <c r="L26" s="16"/>
      <c r="M26" s="16"/>
      <c r="N26" s="16"/>
      <c r="O26" s="16"/>
      <c r="P26" s="16"/>
      <c r="Q26" s="16"/>
      <c r="R26" s="16"/>
      <c r="S26" s="16"/>
    </row>
    <row r="27" spans="3:19" ht="15.95" customHeight="1" x14ac:dyDescent="0.2">
      <c r="C27" s="16"/>
      <c r="D27" s="16"/>
      <c r="E27" s="16"/>
      <c r="F27" s="16"/>
      <c r="G27" s="16"/>
      <c r="H27" s="16"/>
      <c r="I27" s="16"/>
      <c r="J27" s="16"/>
      <c r="K27" s="16"/>
      <c r="L27" s="16"/>
      <c r="M27" s="16"/>
      <c r="N27" s="16"/>
      <c r="O27" s="16"/>
      <c r="P27" s="16"/>
      <c r="Q27" s="16"/>
      <c r="R27" s="16"/>
      <c r="S27" s="16"/>
    </row>
    <row r="28" spans="3:19" ht="15.95" customHeight="1" x14ac:dyDescent="0.2">
      <c r="C28" s="391" t="s">
        <v>363</v>
      </c>
      <c r="D28" s="391"/>
      <c r="E28" s="391"/>
      <c r="F28" s="391"/>
      <c r="G28" s="391"/>
      <c r="H28" s="391"/>
      <c r="I28" s="7"/>
      <c r="J28" s="7"/>
      <c r="K28" s="7"/>
      <c r="L28" s="7"/>
      <c r="M28" s="7"/>
      <c r="N28" s="7"/>
      <c r="O28" s="7"/>
      <c r="P28" s="7"/>
      <c r="Q28" s="7"/>
      <c r="R28" s="7"/>
      <c r="S28" s="7"/>
    </row>
    <row r="29" spans="3:19" ht="15.95" customHeight="1" x14ac:dyDescent="0.2">
      <c r="C29" s="391"/>
      <c r="D29" s="391"/>
      <c r="E29" s="391"/>
      <c r="F29" s="391"/>
      <c r="G29" s="391"/>
      <c r="H29" s="391"/>
      <c r="I29" s="7"/>
      <c r="J29" s="7"/>
      <c r="K29" s="7"/>
      <c r="L29" s="7"/>
      <c r="M29" s="7"/>
      <c r="N29" s="7"/>
      <c r="O29" s="7"/>
      <c r="P29" s="7"/>
      <c r="Q29" s="7"/>
      <c r="R29" s="7"/>
      <c r="S29" s="7"/>
    </row>
    <row r="30" spans="3:19" ht="15.95" customHeight="1" x14ac:dyDescent="0.2">
      <c r="C30" s="375" t="s">
        <v>98</v>
      </c>
      <c r="D30" s="375"/>
      <c r="E30" s="375"/>
      <c r="F30" s="375"/>
      <c r="G30" s="375"/>
      <c r="H30" s="375"/>
      <c r="I30" s="375"/>
      <c r="J30" s="375"/>
      <c r="K30" s="375"/>
      <c r="L30" s="375"/>
      <c r="M30" s="375"/>
      <c r="N30" s="375"/>
      <c r="O30" s="375"/>
      <c r="P30" s="375"/>
      <c r="Q30" s="375"/>
      <c r="R30" s="7"/>
      <c r="S30" s="7"/>
    </row>
    <row r="31" spans="3:19" ht="15.95" customHeight="1" x14ac:dyDescent="0.2">
      <c r="C31" s="375"/>
      <c r="D31" s="375"/>
      <c r="E31" s="375"/>
      <c r="F31" s="375"/>
      <c r="G31" s="375"/>
      <c r="H31" s="375"/>
      <c r="I31" s="375"/>
      <c r="J31" s="375"/>
      <c r="K31" s="375"/>
      <c r="L31" s="375"/>
      <c r="M31" s="375"/>
      <c r="N31" s="375"/>
      <c r="O31" s="375"/>
      <c r="P31" s="375"/>
      <c r="Q31" s="375"/>
      <c r="R31" s="7"/>
      <c r="S31" s="7"/>
    </row>
    <row r="32" spans="3:19" ht="15.95" customHeight="1" x14ac:dyDescent="0.2">
      <c r="C32" s="16"/>
      <c r="D32" s="16"/>
      <c r="E32" s="16"/>
      <c r="F32" s="16"/>
      <c r="G32" s="16"/>
      <c r="H32" s="16"/>
      <c r="I32" s="16"/>
      <c r="J32" s="16"/>
      <c r="K32" s="16"/>
      <c r="L32" s="16"/>
      <c r="M32" s="16"/>
      <c r="N32" s="16"/>
      <c r="O32" s="16"/>
      <c r="P32" s="16"/>
      <c r="Q32" s="16"/>
      <c r="R32" s="16"/>
      <c r="S32" s="16"/>
    </row>
    <row r="33" spans="3:19" x14ac:dyDescent="0.2">
      <c r="C33" s="363" t="s">
        <v>354</v>
      </c>
      <c r="D33" s="363"/>
      <c r="E33" s="363"/>
      <c r="F33" s="363"/>
      <c r="G33" s="363"/>
      <c r="H33" s="363"/>
      <c r="I33" s="363"/>
      <c r="J33" s="363"/>
      <c r="K33" s="363"/>
      <c r="L33" s="363"/>
      <c r="M33" s="363"/>
      <c r="N33" s="363"/>
      <c r="O33" s="363"/>
      <c r="P33" s="363"/>
      <c r="Q33" s="363"/>
      <c r="R33" s="363"/>
      <c r="S33" s="363"/>
    </row>
    <row r="34" spans="3:19" x14ac:dyDescent="0.2">
      <c r="C34" s="363"/>
      <c r="D34" s="363"/>
      <c r="E34" s="363"/>
      <c r="F34" s="363"/>
      <c r="G34" s="363"/>
      <c r="H34" s="363"/>
      <c r="I34" s="363"/>
      <c r="J34" s="363"/>
      <c r="K34" s="363"/>
      <c r="L34" s="363"/>
      <c r="M34" s="363"/>
      <c r="N34" s="363"/>
      <c r="O34" s="363"/>
      <c r="P34" s="363"/>
      <c r="Q34" s="363"/>
      <c r="R34" s="363"/>
      <c r="S34" s="363"/>
    </row>
    <row r="36" spans="3:19" ht="16.5" x14ac:dyDescent="0.25">
      <c r="C36" s="417" t="s">
        <v>364</v>
      </c>
      <c r="D36" s="417"/>
      <c r="E36" s="417"/>
      <c r="F36" s="417"/>
      <c r="G36" s="417"/>
      <c r="H36" s="49"/>
      <c r="I36" s="414">
        <v>2022</v>
      </c>
      <c r="J36" s="414"/>
      <c r="K36" s="414">
        <v>2023</v>
      </c>
      <c r="L36" s="414"/>
      <c r="M36" s="414">
        <v>2024</v>
      </c>
      <c r="N36" s="414"/>
    </row>
    <row r="37" spans="3:19" ht="15.95" customHeight="1" x14ac:dyDescent="0.25">
      <c r="C37" s="240" t="s">
        <v>365</v>
      </c>
      <c r="D37" s="240"/>
      <c r="E37" s="240"/>
      <c r="F37" s="240"/>
      <c r="G37" s="240"/>
      <c r="H37" s="48" t="s">
        <v>366</v>
      </c>
      <c r="I37" s="411">
        <v>42815293.189999998</v>
      </c>
      <c r="J37" s="412"/>
      <c r="K37" s="411">
        <v>43013092.340000004</v>
      </c>
      <c r="L37" s="412"/>
      <c r="M37" s="411">
        <v>40053810</v>
      </c>
      <c r="N37" s="412"/>
    </row>
    <row r="38" spans="3:19" ht="18" customHeight="1" x14ac:dyDescent="0.25">
      <c r="C38" s="240" t="s">
        <v>367</v>
      </c>
      <c r="D38" s="240"/>
      <c r="E38" s="240"/>
      <c r="F38" s="240"/>
      <c r="G38" s="240"/>
      <c r="H38" s="48" t="s">
        <v>366</v>
      </c>
      <c r="I38" s="411">
        <v>479250.6</v>
      </c>
      <c r="J38" s="412"/>
      <c r="K38" s="411">
        <v>333211.42</v>
      </c>
      <c r="L38" s="412"/>
      <c r="M38" s="411">
        <v>451536</v>
      </c>
      <c r="N38" s="412"/>
    </row>
    <row r="39" spans="3:19" ht="31.5" customHeight="1" x14ac:dyDescent="0.25">
      <c r="C39" s="240" t="s">
        <v>368</v>
      </c>
      <c r="D39" s="240"/>
      <c r="E39" s="240"/>
      <c r="F39" s="240"/>
      <c r="G39" s="240"/>
      <c r="H39" s="48" t="s">
        <v>369</v>
      </c>
      <c r="I39" s="413">
        <v>25.179258550000004</v>
      </c>
      <c r="J39" s="413"/>
      <c r="K39" s="412"/>
      <c r="L39" s="412"/>
      <c r="M39" s="413"/>
      <c r="N39" s="413"/>
    </row>
    <row r="40" spans="3:19" ht="16.5" x14ac:dyDescent="0.25">
      <c r="C40" s="240" t="s">
        <v>370</v>
      </c>
      <c r="D40" s="240"/>
      <c r="E40" s="240"/>
      <c r="F40" s="240"/>
      <c r="G40" s="240"/>
      <c r="H40" s="48" t="s">
        <v>369</v>
      </c>
      <c r="I40" s="413">
        <v>428.44057903660007</v>
      </c>
      <c r="J40" s="413"/>
      <c r="K40" s="412"/>
      <c r="L40" s="412"/>
      <c r="M40" s="413"/>
      <c r="N40" s="413"/>
    </row>
    <row r="41" spans="3:19" ht="16.5" x14ac:dyDescent="0.25">
      <c r="C41" s="240" t="s">
        <v>371</v>
      </c>
      <c r="D41" s="240"/>
      <c r="E41" s="240"/>
      <c r="F41" s="240"/>
      <c r="G41" s="240"/>
      <c r="H41" s="48" t="s">
        <v>372</v>
      </c>
      <c r="I41" s="411">
        <v>35827</v>
      </c>
      <c r="J41" s="412"/>
      <c r="K41" s="411">
        <v>37277</v>
      </c>
      <c r="L41" s="412"/>
      <c r="M41" s="411">
        <v>31883</v>
      </c>
      <c r="N41" s="412"/>
    </row>
    <row r="42" spans="3:19" ht="17.100000000000001" customHeight="1" x14ac:dyDescent="0.25">
      <c r="C42" s="240" t="s">
        <v>373</v>
      </c>
      <c r="D42" s="240"/>
      <c r="E42" s="240"/>
      <c r="F42" s="240"/>
      <c r="G42" s="240"/>
      <c r="H42" s="50" t="s">
        <v>369</v>
      </c>
      <c r="I42" s="413">
        <v>9.5829454500000022</v>
      </c>
      <c r="J42" s="413"/>
      <c r="K42" s="412"/>
      <c r="L42" s="412"/>
      <c r="M42" s="413"/>
      <c r="N42" s="413"/>
    </row>
    <row r="43" spans="3:19" ht="17.100000000000001" customHeight="1" x14ac:dyDescent="0.25">
      <c r="C43" s="240" t="s">
        <v>374</v>
      </c>
      <c r="D43" s="240"/>
      <c r="E43" s="240"/>
      <c r="F43" s="240"/>
      <c r="G43" s="240"/>
      <c r="H43" s="50" t="s">
        <v>369</v>
      </c>
      <c r="I43" s="413">
        <v>55.235847963400005</v>
      </c>
      <c r="J43" s="413"/>
      <c r="K43" s="412"/>
      <c r="L43" s="412"/>
      <c r="M43" s="413"/>
      <c r="N43" s="413"/>
    </row>
    <row r="45" spans="3:19" ht="16.5" x14ac:dyDescent="0.25">
      <c r="C45" s="417" t="s">
        <v>375</v>
      </c>
      <c r="D45" s="417"/>
      <c r="E45" s="417"/>
      <c r="F45" s="417"/>
      <c r="G45" s="417"/>
      <c r="H45" s="52"/>
      <c r="I45" s="414">
        <v>2022</v>
      </c>
      <c r="J45" s="414"/>
      <c r="K45" s="414">
        <v>2023</v>
      </c>
      <c r="L45" s="414"/>
      <c r="M45" s="414">
        <v>2024</v>
      </c>
      <c r="N45" s="414"/>
    </row>
    <row r="46" spans="3:19" ht="16.5" x14ac:dyDescent="0.25">
      <c r="C46" s="240" t="s">
        <v>376</v>
      </c>
      <c r="D46" s="240"/>
      <c r="E46" s="240"/>
      <c r="F46" s="240"/>
      <c r="G46" s="240"/>
      <c r="H46" s="27" t="s">
        <v>369</v>
      </c>
      <c r="I46" s="411">
        <v>2.8929430780000001</v>
      </c>
      <c r="J46" s="411"/>
      <c r="K46" s="411"/>
      <c r="L46" s="412"/>
      <c r="M46" s="411"/>
      <c r="N46" s="412"/>
    </row>
    <row r="47" spans="3:19" ht="37.5" customHeight="1" x14ac:dyDescent="0.25">
      <c r="C47" s="240" t="s">
        <v>377</v>
      </c>
      <c r="D47" s="240"/>
      <c r="E47" s="240"/>
      <c r="F47" s="240"/>
      <c r="G47" s="240"/>
      <c r="H47" s="27" t="s">
        <v>369</v>
      </c>
      <c r="I47" s="411">
        <v>0.37296692199999998</v>
      </c>
      <c r="J47" s="411"/>
      <c r="K47" s="411"/>
      <c r="L47" s="412"/>
      <c r="M47" s="411"/>
      <c r="N47" s="412"/>
    </row>
    <row r="48" spans="3:19" ht="16.5" x14ac:dyDescent="0.25">
      <c r="C48" s="240" t="s">
        <v>365</v>
      </c>
      <c r="D48" s="240"/>
      <c r="E48" s="240"/>
      <c r="F48" s="240"/>
      <c r="G48" s="240"/>
      <c r="H48" s="27" t="s">
        <v>366</v>
      </c>
      <c r="I48" s="411">
        <v>42815293.189999998</v>
      </c>
      <c r="J48" s="412"/>
      <c r="K48" s="411">
        <v>43013092.340000004</v>
      </c>
      <c r="L48" s="412"/>
      <c r="M48" s="411">
        <v>40053810</v>
      </c>
      <c r="N48" s="412"/>
    </row>
    <row r="49" spans="3:14" ht="16.5" x14ac:dyDescent="0.25">
      <c r="C49" s="240" t="s">
        <v>373</v>
      </c>
      <c r="D49" s="240"/>
      <c r="E49" s="240"/>
      <c r="F49" s="240"/>
      <c r="G49" s="240"/>
      <c r="H49" s="27" t="s">
        <v>369</v>
      </c>
      <c r="I49" s="413">
        <v>9.5829454500000022</v>
      </c>
      <c r="J49" s="413"/>
      <c r="K49" s="412"/>
      <c r="L49" s="412"/>
      <c r="M49" s="413"/>
      <c r="N49" s="413"/>
    </row>
    <row r="50" spans="3:14" ht="16.5" x14ac:dyDescent="0.25">
      <c r="C50" s="240" t="s">
        <v>378</v>
      </c>
      <c r="D50" s="240"/>
      <c r="E50" s="240"/>
      <c r="F50" s="240"/>
      <c r="G50" s="240"/>
      <c r="H50" s="48" t="s">
        <v>372</v>
      </c>
      <c r="I50" s="411">
        <v>35827</v>
      </c>
      <c r="J50" s="412"/>
      <c r="K50" s="411">
        <v>37277</v>
      </c>
      <c r="L50" s="412"/>
      <c r="M50" s="411">
        <v>31883</v>
      </c>
      <c r="N50" s="412"/>
    </row>
  </sheetData>
  <sheetProtection algorithmName="SHA-512" hashValue="2+gucIwkzczmDaGoglQs88soRagiKAWcGkOL+wPo6o4J5N+HsBWAxDIZGkrpUqotMGblbIlQS9ihmKFL52mAmw==" saltValue="nU7+OTNtQl7fBNHqkfiC+g==" spinCount="100000" sheet="1" objects="1" scenarios="1" selectLockedCells="1" selectUnlockedCells="1"/>
  <mergeCells count="83">
    <mergeCell ref="C49:G49"/>
    <mergeCell ref="I49:J49"/>
    <mergeCell ref="K49:L49"/>
    <mergeCell ref="M49:N49"/>
    <mergeCell ref="C50:G50"/>
    <mergeCell ref="I50:J50"/>
    <mergeCell ref="K50:L50"/>
    <mergeCell ref="M50:N50"/>
    <mergeCell ref="C47:G47"/>
    <mergeCell ref="I47:J47"/>
    <mergeCell ref="K47:L47"/>
    <mergeCell ref="M47:N47"/>
    <mergeCell ref="C48:G48"/>
    <mergeCell ref="I48:J48"/>
    <mergeCell ref="K48:L48"/>
    <mergeCell ref="M48:N48"/>
    <mergeCell ref="M45:N45"/>
    <mergeCell ref="C46:G46"/>
    <mergeCell ref="I46:J46"/>
    <mergeCell ref="K46:L46"/>
    <mergeCell ref="M46:N46"/>
    <mergeCell ref="C45:G45"/>
    <mergeCell ref="I45:J45"/>
    <mergeCell ref="K45:L45"/>
    <mergeCell ref="K40:L40"/>
    <mergeCell ref="C39:G39"/>
    <mergeCell ref="C40:G40"/>
    <mergeCell ref="C41:G41"/>
    <mergeCell ref="C42:G42"/>
    <mergeCell ref="C24:F24"/>
    <mergeCell ref="C20:F20"/>
    <mergeCell ref="C21:F21"/>
    <mergeCell ref="C22:F22"/>
    <mergeCell ref="C36:G36"/>
    <mergeCell ref="C25:F25"/>
    <mergeCell ref="M39:N39"/>
    <mergeCell ref="M40:N40"/>
    <mergeCell ref="I36:J36"/>
    <mergeCell ref="M43:N43"/>
    <mergeCell ref="C43:G43"/>
    <mergeCell ref="K41:L41"/>
    <mergeCell ref="K42:L42"/>
    <mergeCell ref="K43:L43"/>
    <mergeCell ref="I41:J41"/>
    <mergeCell ref="C37:G37"/>
    <mergeCell ref="C38:G38"/>
    <mergeCell ref="I42:J42"/>
    <mergeCell ref="I43:J43"/>
    <mergeCell ref="K37:L37"/>
    <mergeCell ref="K38:L38"/>
    <mergeCell ref="K39:L39"/>
    <mergeCell ref="M41:N41"/>
    <mergeCell ref="M42:N42"/>
    <mergeCell ref="C33:S34"/>
    <mergeCell ref="K36:L36"/>
    <mergeCell ref="H25:I25"/>
    <mergeCell ref="J25:K25"/>
    <mergeCell ref="L25:M25"/>
    <mergeCell ref="C28:H29"/>
    <mergeCell ref="C30:Q31"/>
    <mergeCell ref="M36:N36"/>
    <mergeCell ref="I37:J37"/>
    <mergeCell ref="I38:J38"/>
    <mergeCell ref="I39:J39"/>
    <mergeCell ref="I40:J40"/>
    <mergeCell ref="M37:N37"/>
    <mergeCell ref="M38:N38"/>
    <mergeCell ref="C11:Q12"/>
    <mergeCell ref="C9:H10"/>
    <mergeCell ref="C14:S15"/>
    <mergeCell ref="C18:P18"/>
    <mergeCell ref="L20:M20"/>
    <mergeCell ref="H20:I20"/>
    <mergeCell ref="J20:K20"/>
    <mergeCell ref="L21:M21"/>
    <mergeCell ref="L22:M22"/>
    <mergeCell ref="H21:I21"/>
    <mergeCell ref="H24:I24"/>
    <mergeCell ref="J24:K24"/>
    <mergeCell ref="L24:M24"/>
    <mergeCell ref="H22:I22"/>
    <mergeCell ref="J21:K21"/>
    <mergeCell ref="J22:K2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3B5F-52B5-5D4E-AD31-679EA2D7B5DB}">
  <sheetPr codeName="Planilha20"/>
  <dimension ref="A1:AG110"/>
  <sheetViews>
    <sheetView showGridLines="0" showRowColHeaders="0" topLeftCell="A103" zoomScaleNormal="100" workbookViewId="0">
      <selection activeCell="U15" sqref="U15"/>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379</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100</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7.100000000000001" customHeight="1" x14ac:dyDescent="0.25">
      <c r="C13" s="112"/>
      <c r="D13" s="112"/>
      <c r="E13" s="112"/>
      <c r="F13" s="112"/>
      <c r="G13" s="112"/>
      <c r="H13" s="112"/>
      <c r="I13" s="112"/>
      <c r="J13" s="112"/>
      <c r="K13" s="112"/>
      <c r="L13" s="112"/>
      <c r="M13" s="112"/>
      <c r="N13" s="112"/>
      <c r="O13" s="112"/>
      <c r="P13" s="112"/>
      <c r="Q13" s="112"/>
      <c r="R13" s="112"/>
    </row>
    <row r="14" spans="3:18" ht="15.95" customHeight="1" x14ac:dyDescent="0.2">
      <c r="C14" s="363" t="s">
        <v>380</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7.100000000000001"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7.100000000000001"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ht="15.95" customHeight="1" x14ac:dyDescent="0.2">
      <c r="C43" s="363"/>
      <c r="D43" s="363"/>
      <c r="E43" s="363"/>
      <c r="F43" s="363"/>
      <c r="G43" s="363"/>
      <c r="H43" s="363"/>
      <c r="I43" s="363"/>
      <c r="J43" s="363"/>
      <c r="K43" s="363"/>
      <c r="L43" s="363"/>
      <c r="M43" s="363"/>
      <c r="N43" s="363"/>
      <c r="O43" s="363"/>
      <c r="P43" s="363"/>
      <c r="Q43" s="363"/>
      <c r="R43" s="363"/>
    </row>
    <row r="44" spans="3:18" ht="15.95" customHeight="1" x14ac:dyDescent="0.2">
      <c r="C44" s="363"/>
      <c r="D44" s="363"/>
      <c r="E44" s="363"/>
      <c r="F44" s="363"/>
      <c r="G44" s="363"/>
      <c r="H44" s="363"/>
      <c r="I44" s="363"/>
      <c r="J44" s="363"/>
      <c r="K44" s="363"/>
      <c r="L44" s="363"/>
      <c r="M44" s="363"/>
      <c r="N44" s="363"/>
      <c r="O44" s="363"/>
      <c r="P44" s="363"/>
      <c r="Q44" s="363"/>
      <c r="R44" s="363"/>
    </row>
    <row r="45" spans="3:18" ht="17.100000000000001" customHeight="1" x14ac:dyDescent="0.2">
      <c r="C45" s="363"/>
      <c r="D45" s="363"/>
      <c r="E45" s="363"/>
      <c r="F45" s="363"/>
      <c r="G45" s="363"/>
      <c r="H45" s="363"/>
      <c r="I45" s="363"/>
      <c r="J45" s="363"/>
      <c r="K45" s="363"/>
      <c r="L45" s="363"/>
      <c r="M45" s="363"/>
      <c r="N45" s="363"/>
      <c r="O45" s="363"/>
      <c r="P45" s="363"/>
      <c r="Q45" s="363"/>
      <c r="R45" s="363"/>
    </row>
    <row r="46" spans="3:18" ht="15.95" customHeight="1" x14ac:dyDescent="0.2">
      <c r="C46" s="363"/>
      <c r="D46" s="363"/>
      <c r="E46" s="363"/>
      <c r="F46" s="363"/>
      <c r="G46" s="363"/>
      <c r="H46" s="363"/>
      <c r="I46" s="363"/>
      <c r="J46" s="363"/>
      <c r="K46" s="363"/>
      <c r="L46" s="363"/>
      <c r="M46" s="363"/>
      <c r="N46" s="363"/>
      <c r="O46" s="363"/>
      <c r="P46" s="363"/>
      <c r="Q46" s="363"/>
      <c r="R46" s="363"/>
    </row>
    <row r="47" spans="3:18" ht="15.95" customHeight="1" x14ac:dyDescent="0.2">
      <c r="C47" s="363"/>
      <c r="D47" s="363"/>
      <c r="E47" s="363"/>
      <c r="F47" s="363"/>
      <c r="G47" s="363"/>
      <c r="H47" s="363"/>
      <c r="I47" s="363"/>
      <c r="J47" s="363"/>
      <c r="K47" s="363"/>
      <c r="L47" s="363"/>
      <c r="M47" s="363"/>
      <c r="N47" s="363"/>
      <c r="O47" s="363"/>
      <c r="P47" s="363"/>
      <c r="Q47" s="363"/>
      <c r="R47" s="363"/>
    </row>
    <row r="48" spans="3:18" ht="15.95" customHeight="1" x14ac:dyDescent="0.2">
      <c r="C48" s="363"/>
      <c r="D48" s="363"/>
      <c r="E48" s="363"/>
      <c r="F48" s="363"/>
      <c r="G48" s="363"/>
      <c r="H48" s="363"/>
      <c r="I48" s="363"/>
      <c r="J48" s="363"/>
      <c r="K48" s="363"/>
      <c r="L48" s="363"/>
      <c r="M48" s="363"/>
      <c r="N48" s="363"/>
      <c r="O48" s="363"/>
      <c r="P48" s="363"/>
      <c r="Q48" s="363"/>
      <c r="R48" s="363"/>
    </row>
    <row r="49" spans="3:18" ht="15.95" customHeight="1" x14ac:dyDescent="0.2">
      <c r="C49" s="363"/>
      <c r="D49" s="363"/>
      <c r="E49" s="363"/>
      <c r="F49" s="363"/>
      <c r="G49" s="363"/>
      <c r="H49" s="363"/>
      <c r="I49" s="363"/>
      <c r="J49" s="363"/>
      <c r="K49" s="363"/>
      <c r="L49" s="363"/>
      <c r="M49" s="363"/>
      <c r="N49" s="363"/>
      <c r="O49" s="363"/>
      <c r="P49" s="363"/>
      <c r="Q49" s="363"/>
      <c r="R49" s="363"/>
    </row>
    <row r="50" spans="3:18" ht="15.95" customHeight="1" x14ac:dyDescent="0.2">
      <c r="C50" s="363"/>
      <c r="D50" s="363"/>
      <c r="E50" s="363"/>
      <c r="F50" s="363"/>
      <c r="G50" s="363"/>
      <c r="H50" s="363"/>
      <c r="I50" s="363"/>
      <c r="J50" s="363"/>
      <c r="K50" s="363"/>
      <c r="L50" s="363"/>
      <c r="M50" s="363"/>
      <c r="N50" s="363"/>
      <c r="O50" s="363"/>
      <c r="P50" s="363"/>
      <c r="Q50" s="363"/>
      <c r="R50" s="363"/>
    </row>
    <row r="51" spans="3:18" ht="15.95" customHeight="1" x14ac:dyDescent="0.25">
      <c r="C51" s="112"/>
      <c r="D51" s="112"/>
      <c r="E51" s="112"/>
      <c r="F51" s="112"/>
      <c r="G51" s="112"/>
      <c r="H51" s="112"/>
      <c r="I51" s="112"/>
      <c r="J51" s="112"/>
      <c r="K51" s="112"/>
      <c r="L51" s="112"/>
      <c r="M51" s="112"/>
      <c r="N51" s="112"/>
      <c r="O51" s="112"/>
      <c r="P51" s="112"/>
      <c r="Q51" s="112"/>
      <c r="R51" s="112"/>
    </row>
    <row r="52" spans="3:18" ht="15.95" customHeight="1" x14ac:dyDescent="0.25">
      <c r="C52" s="112"/>
      <c r="D52" s="112"/>
      <c r="E52" s="112"/>
      <c r="F52" s="112"/>
      <c r="G52" s="112"/>
      <c r="H52" s="112"/>
      <c r="I52" s="112"/>
      <c r="J52" s="112"/>
      <c r="K52" s="112"/>
      <c r="L52" s="112"/>
      <c r="M52" s="112"/>
      <c r="N52" s="112"/>
      <c r="O52" s="112"/>
      <c r="P52" s="112"/>
      <c r="Q52" s="112"/>
      <c r="R52" s="112"/>
    </row>
    <row r="53" spans="3:18" ht="15.95" customHeight="1" x14ac:dyDescent="0.2">
      <c r="C53" s="364" t="s">
        <v>381</v>
      </c>
      <c r="D53" s="364"/>
      <c r="E53" s="7" t="s">
        <v>0</v>
      </c>
      <c r="F53" s="7"/>
      <c r="G53" s="7"/>
      <c r="H53" s="7"/>
      <c r="I53" s="7"/>
      <c r="J53" s="7"/>
      <c r="K53" s="7"/>
      <c r="L53" s="7"/>
      <c r="M53" s="7"/>
      <c r="N53" s="7"/>
      <c r="O53" s="7"/>
      <c r="P53" s="7"/>
      <c r="Q53" s="7"/>
      <c r="R53" s="7"/>
    </row>
    <row r="54" spans="3:18" ht="15.95" customHeight="1" x14ac:dyDescent="0.2">
      <c r="C54" s="364"/>
      <c r="D54" s="364"/>
      <c r="E54" s="7"/>
      <c r="F54" s="7"/>
      <c r="G54" s="7"/>
      <c r="H54" s="7"/>
      <c r="I54" s="7"/>
      <c r="J54" s="7"/>
      <c r="K54" s="7"/>
      <c r="L54" s="7"/>
      <c r="M54" s="7"/>
      <c r="N54" s="7"/>
      <c r="O54" s="7"/>
      <c r="P54" s="7"/>
      <c r="Q54" s="7"/>
      <c r="R54" s="7"/>
    </row>
    <row r="55" spans="3:18" ht="17.100000000000001" customHeight="1" x14ac:dyDescent="0.2">
      <c r="C55" s="375" t="s">
        <v>102</v>
      </c>
      <c r="D55" s="375"/>
      <c r="E55" s="375"/>
      <c r="F55" s="375"/>
      <c r="G55" s="375"/>
      <c r="H55" s="375"/>
      <c r="I55" s="375"/>
      <c r="J55" s="375"/>
      <c r="K55" s="375"/>
      <c r="L55" s="375"/>
      <c r="M55" s="375"/>
      <c r="N55" s="375"/>
      <c r="O55" s="375"/>
      <c r="P55" s="375"/>
      <c r="Q55" s="7"/>
      <c r="R55" s="7"/>
    </row>
    <row r="56" spans="3:18" ht="15.95" customHeight="1" x14ac:dyDescent="0.2">
      <c r="C56" s="375"/>
      <c r="D56" s="375"/>
      <c r="E56" s="375"/>
      <c r="F56" s="375"/>
      <c r="G56" s="375"/>
      <c r="H56" s="375"/>
      <c r="I56" s="375"/>
      <c r="J56" s="375"/>
      <c r="K56" s="375"/>
      <c r="L56" s="375"/>
      <c r="M56" s="375"/>
      <c r="N56" s="375"/>
      <c r="O56" s="375"/>
      <c r="P56" s="375"/>
      <c r="Q56" s="7"/>
      <c r="R56" s="7"/>
    </row>
    <row r="57" spans="3:18" ht="15.95" customHeight="1" x14ac:dyDescent="0.25">
      <c r="C57" s="112"/>
      <c r="D57" s="112"/>
      <c r="E57" s="112"/>
      <c r="F57" s="112"/>
      <c r="G57" s="112"/>
      <c r="H57" s="112"/>
      <c r="I57" s="112"/>
      <c r="J57" s="112"/>
      <c r="K57" s="112"/>
      <c r="L57" s="112"/>
      <c r="M57" s="112"/>
      <c r="N57" s="112"/>
      <c r="O57" s="112"/>
      <c r="P57" s="112"/>
      <c r="Q57" s="112"/>
      <c r="R57" s="112"/>
    </row>
    <row r="58" spans="3:18" ht="15.95" customHeight="1" x14ac:dyDescent="0.2">
      <c r="C58" s="418" t="s">
        <v>382</v>
      </c>
      <c r="D58" s="419"/>
      <c r="E58" s="419"/>
      <c r="F58" s="419"/>
      <c r="G58" s="419"/>
      <c r="H58" s="419"/>
      <c r="I58" s="419"/>
      <c r="J58" s="419"/>
      <c r="K58" s="419"/>
      <c r="L58" s="419"/>
      <c r="M58" s="419"/>
      <c r="N58" s="419"/>
      <c r="O58" s="419"/>
      <c r="P58" s="419"/>
      <c r="Q58" s="419"/>
      <c r="R58" s="419"/>
    </row>
    <row r="59" spans="3:18" ht="15.95" customHeight="1" x14ac:dyDescent="0.2">
      <c r="C59" s="419"/>
      <c r="D59" s="419"/>
      <c r="E59" s="419"/>
      <c r="F59" s="419"/>
      <c r="G59" s="419"/>
      <c r="H59" s="419"/>
      <c r="I59" s="419"/>
      <c r="J59" s="419"/>
      <c r="K59" s="419"/>
      <c r="L59" s="419"/>
      <c r="M59" s="419"/>
      <c r="N59" s="419"/>
      <c r="O59" s="419"/>
      <c r="P59" s="419"/>
      <c r="Q59" s="419"/>
      <c r="R59" s="419"/>
    </row>
    <row r="60" spans="3:18" ht="15.95" customHeight="1" x14ac:dyDescent="0.2">
      <c r="C60" s="419"/>
      <c r="D60" s="419"/>
      <c r="E60" s="419"/>
      <c r="F60" s="419"/>
      <c r="G60" s="419"/>
      <c r="H60" s="419"/>
      <c r="I60" s="419"/>
      <c r="J60" s="419"/>
      <c r="K60" s="419"/>
      <c r="L60" s="419"/>
      <c r="M60" s="419"/>
      <c r="N60" s="419"/>
      <c r="O60" s="419"/>
      <c r="P60" s="419"/>
      <c r="Q60" s="419"/>
      <c r="R60" s="419"/>
    </row>
    <row r="61" spans="3:18" ht="15.95" customHeight="1" x14ac:dyDescent="0.2">
      <c r="C61" s="419"/>
      <c r="D61" s="419"/>
      <c r="E61" s="419"/>
      <c r="F61" s="419"/>
      <c r="G61" s="419"/>
      <c r="H61" s="419"/>
      <c r="I61" s="419"/>
      <c r="J61" s="419"/>
      <c r="K61" s="419"/>
      <c r="L61" s="419"/>
      <c r="M61" s="419"/>
      <c r="N61" s="419"/>
      <c r="O61" s="419"/>
      <c r="P61" s="419"/>
      <c r="Q61" s="419"/>
      <c r="R61" s="419"/>
    </row>
    <row r="62" spans="3:18" ht="15.95" customHeight="1" x14ac:dyDescent="0.2">
      <c r="C62" s="419"/>
      <c r="D62" s="419"/>
      <c r="E62" s="419"/>
      <c r="F62" s="419"/>
      <c r="G62" s="419"/>
      <c r="H62" s="419"/>
      <c r="I62" s="419"/>
      <c r="J62" s="419"/>
      <c r="K62" s="419"/>
      <c r="L62" s="419"/>
      <c r="M62" s="419"/>
      <c r="N62" s="419"/>
      <c r="O62" s="419"/>
      <c r="P62" s="419"/>
      <c r="Q62" s="419"/>
      <c r="R62" s="419"/>
    </row>
    <row r="63" spans="3:18" ht="15.95" customHeight="1" x14ac:dyDescent="0.2">
      <c r="C63" s="419"/>
      <c r="D63" s="419"/>
      <c r="E63" s="419"/>
      <c r="F63" s="419"/>
      <c r="G63" s="419"/>
      <c r="H63" s="419"/>
      <c r="I63" s="419"/>
      <c r="J63" s="419"/>
      <c r="K63" s="419"/>
      <c r="L63" s="419"/>
      <c r="M63" s="419"/>
      <c r="N63" s="419"/>
      <c r="O63" s="419"/>
      <c r="P63" s="419"/>
      <c r="Q63" s="419"/>
      <c r="R63" s="419"/>
    </row>
    <row r="64" spans="3:18" ht="15.95" customHeight="1" x14ac:dyDescent="0.2">
      <c r="C64" s="419"/>
      <c r="D64" s="419"/>
      <c r="E64" s="419"/>
      <c r="F64" s="419"/>
      <c r="G64" s="419"/>
      <c r="H64" s="419"/>
      <c r="I64" s="419"/>
      <c r="J64" s="419"/>
      <c r="K64" s="419"/>
      <c r="L64" s="419"/>
      <c r="M64" s="419"/>
      <c r="N64" s="419"/>
      <c r="O64" s="419"/>
      <c r="P64" s="419"/>
      <c r="Q64" s="419"/>
      <c r="R64" s="419"/>
    </row>
    <row r="65" spans="3:18" ht="15.95" customHeight="1" x14ac:dyDescent="0.2">
      <c r="C65" s="419"/>
      <c r="D65" s="419"/>
      <c r="E65" s="419"/>
      <c r="F65" s="419"/>
      <c r="G65" s="419"/>
      <c r="H65" s="419"/>
      <c r="I65" s="419"/>
      <c r="J65" s="419"/>
      <c r="K65" s="419"/>
      <c r="L65" s="419"/>
      <c r="M65" s="419"/>
      <c r="N65" s="419"/>
      <c r="O65" s="419"/>
      <c r="P65" s="419"/>
      <c r="Q65" s="419"/>
      <c r="R65" s="419"/>
    </row>
    <row r="66" spans="3:18" ht="17.100000000000001" customHeight="1" x14ac:dyDescent="0.2">
      <c r="C66" s="419"/>
      <c r="D66" s="419"/>
      <c r="E66" s="419"/>
      <c r="F66" s="419"/>
      <c r="G66" s="419"/>
      <c r="H66" s="419"/>
      <c r="I66" s="419"/>
      <c r="J66" s="419"/>
      <c r="K66" s="419"/>
      <c r="L66" s="419"/>
      <c r="M66" s="419"/>
      <c r="N66" s="419"/>
      <c r="O66" s="419"/>
      <c r="P66" s="419"/>
      <c r="Q66" s="419"/>
      <c r="R66" s="419"/>
    </row>
    <row r="67" spans="3:18" ht="15.95" customHeight="1" x14ac:dyDescent="0.2">
      <c r="C67" s="419"/>
      <c r="D67" s="419"/>
      <c r="E67" s="419"/>
      <c r="F67" s="419"/>
      <c r="G67" s="419"/>
      <c r="H67" s="419"/>
      <c r="I67" s="419"/>
      <c r="J67" s="419"/>
      <c r="K67" s="419"/>
      <c r="L67" s="419"/>
      <c r="M67" s="419"/>
      <c r="N67" s="419"/>
      <c r="O67" s="419"/>
      <c r="P67" s="419"/>
      <c r="Q67" s="419"/>
      <c r="R67" s="419"/>
    </row>
    <row r="68" spans="3:18" ht="15.95" customHeight="1" x14ac:dyDescent="0.2">
      <c r="C68" s="419"/>
      <c r="D68" s="419"/>
      <c r="E68" s="419"/>
      <c r="F68" s="419"/>
      <c r="G68" s="419"/>
      <c r="H68" s="419"/>
      <c r="I68" s="419"/>
      <c r="J68" s="419"/>
      <c r="K68" s="419"/>
      <c r="L68" s="419"/>
      <c r="M68" s="419"/>
      <c r="N68" s="419"/>
      <c r="O68" s="419"/>
      <c r="P68" s="419"/>
      <c r="Q68" s="419"/>
      <c r="R68" s="419"/>
    </row>
    <row r="69" spans="3:18" ht="15.95" customHeight="1" x14ac:dyDescent="0.2">
      <c r="C69" s="419"/>
      <c r="D69" s="419"/>
      <c r="E69" s="419"/>
      <c r="F69" s="419"/>
      <c r="G69" s="419"/>
      <c r="H69" s="419"/>
      <c r="I69" s="419"/>
      <c r="J69" s="419"/>
      <c r="K69" s="419"/>
      <c r="L69" s="419"/>
      <c r="M69" s="419"/>
      <c r="N69" s="419"/>
      <c r="O69" s="419"/>
      <c r="P69" s="419"/>
      <c r="Q69" s="419"/>
      <c r="R69" s="419"/>
    </row>
    <row r="70" spans="3:18" ht="15.95" customHeight="1" x14ac:dyDescent="0.2">
      <c r="C70" s="419"/>
      <c r="D70" s="419"/>
      <c r="E70" s="419"/>
      <c r="F70" s="419"/>
      <c r="G70" s="419"/>
      <c r="H70" s="419"/>
      <c r="I70" s="419"/>
      <c r="J70" s="419"/>
      <c r="K70" s="419"/>
      <c r="L70" s="419"/>
      <c r="M70" s="419"/>
      <c r="N70" s="419"/>
      <c r="O70" s="419"/>
      <c r="P70" s="419"/>
      <c r="Q70" s="419"/>
      <c r="R70" s="419"/>
    </row>
    <row r="71" spans="3:18" ht="15.95" customHeight="1" x14ac:dyDescent="0.2">
      <c r="C71" s="419"/>
      <c r="D71" s="419"/>
      <c r="E71" s="419"/>
      <c r="F71" s="419"/>
      <c r="G71" s="419"/>
      <c r="H71" s="419"/>
      <c r="I71" s="419"/>
      <c r="J71" s="419"/>
      <c r="K71" s="419"/>
      <c r="L71" s="419"/>
      <c r="M71" s="419"/>
      <c r="N71" s="419"/>
      <c r="O71" s="419"/>
      <c r="P71" s="419"/>
      <c r="Q71" s="419"/>
      <c r="R71" s="419"/>
    </row>
    <row r="72" spans="3:18" ht="15.95" customHeight="1" x14ac:dyDescent="0.2">
      <c r="C72" s="419"/>
      <c r="D72" s="419"/>
      <c r="E72" s="419"/>
      <c r="F72" s="419"/>
      <c r="G72" s="419"/>
      <c r="H72" s="419"/>
      <c r="I72" s="419"/>
      <c r="J72" s="419"/>
      <c r="K72" s="419"/>
      <c r="L72" s="419"/>
      <c r="M72" s="419"/>
      <c r="N72" s="419"/>
      <c r="O72" s="419"/>
      <c r="P72" s="419"/>
      <c r="Q72" s="419"/>
      <c r="R72" s="419"/>
    </row>
    <row r="73" spans="3:18" ht="15.95" customHeight="1" x14ac:dyDescent="0.2">
      <c r="C73" s="419"/>
      <c r="D73" s="419"/>
      <c r="E73" s="419"/>
      <c r="F73" s="419"/>
      <c r="G73" s="419"/>
      <c r="H73" s="419"/>
      <c r="I73" s="419"/>
      <c r="J73" s="419"/>
      <c r="K73" s="419"/>
      <c r="L73" s="419"/>
      <c r="M73" s="419"/>
      <c r="N73" s="419"/>
      <c r="O73" s="419"/>
      <c r="P73" s="419"/>
      <c r="Q73" s="419"/>
      <c r="R73" s="419"/>
    </row>
    <row r="74" spans="3:18" ht="15.95" customHeight="1" x14ac:dyDescent="0.2">
      <c r="C74" s="419"/>
      <c r="D74" s="419"/>
      <c r="E74" s="419"/>
      <c r="F74" s="419"/>
      <c r="G74" s="419"/>
      <c r="H74" s="419"/>
      <c r="I74" s="419"/>
      <c r="J74" s="419"/>
      <c r="K74" s="419"/>
      <c r="L74" s="419"/>
      <c r="M74" s="419"/>
      <c r="N74" s="419"/>
      <c r="O74" s="419"/>
      <c r="P74" s="419"/>
      <c r="Q74" s="419"/>
      <c r="R74" s="419"/>
    </row>
    <row r="75" spans="3:18" ht="15.95" customHeight="1" x14ac:dyDescent="0.2">
      <c r="C75" s="419"/>
      <c r="D75" s="419"/>
      <c r="E75" s="419"/>
      <c r="F75" s="419"/>
      <c r="G75" s="419"/>
      <c r="H75" s="419"/>
      <c r="I75" s="419"/>
      <c r="J75" s="419"/>
      <c r="K75" s="419"/>
      <c r="L75" s="419"/>
      <c r="M75" s="419"/>
      <c r="N75" s="419"/>
      <c r="O75" s="419"/>
      <c r="P75" s="419"/>
      <c r="Q75" s="419"/>
      <c r="R75" s="419"/>
    </row>
    <row r="76" spans="3:18" ht="15.95" customHeight="1" x14ac:dyDescent="0.2">
      <c r="C76" s="419"/>
      <c r="D76" s="419"/>
      <c r="E76" s="419"/>
      <c r="F76" s="419"/>
      <c r="G76" s="419"/>
      <c r="H76" s="419"/>
      <c r="I76" s="419"/>
      <c r="J76" s="419"/>
      <c r="K76" s="419"/>
      <c r="L76" s="419"/>
      <c r="M76" s="419"/>
      <c r="N76" s="419"/>
      <c r="O76" s="419"/>
      <c r="P76" s="419"/>
      <c r="Q76" s="419"/>
      <c r="R76" s="419"/>
    </row>
    <row r="77" spans="3:18" ht="15.95" customHeight="1" x14ac:dyDescent="0.2">
      <c r="C77" s="419"/>
      <c r="D77" s="419"/>
      <c r="E77" s="419"/>
      <c r="F77" s="419"/>
      <c r="G77" s="419"/>
      <c r="H77" s="419"/>
      <c r="I77" s="419"/>
      <c r="J77" s="419"/>
      <c r="K77" s="419"/>
      <c r="L77" s="419"/>
      <c r="M77" s="419"/>
      <c r="N77" s="419"/>
      <c r="O77" s="419"/>
      <c r="P77" s="419"/>
      <c r="Q77" s="419"/>
      <c r="R77" s="419"/>
    </row>
    <row r="78" spans="3:18" ht="15.95" customHeight="1" x14ac:dyDescent="0.2">
      <c r="C78" s="419"/>
      <c r="D78" s="419"/>
      <c r="E78" s="419"/>
      <c r="F78" s="419"/>
      <c r="G78" s="419"/>
      <c r="H78" s="419"/>
      <c r="I78" s="419"/>
      <c r="J78" s="419"/>
      <c r="K78" s="419"/>
      <c r="L78" s="419"/>
      <c r="M78" s="419"/>
      <c r="N78" s="419"/>
      <c r="O78" s="419"/>
      <c r="P78" s="419"/>
      <c r="Q78" s="419"/>
      <c r="R78" s="419"/>
    </row>
    <row r="79" spans="3:18" ht="15.95" customHeight="1" x14ac:dyDescent="0.25">
      <c r="C79" s="112"/>
      <c r="D79" s="112"/>
      <c r="E79" s="112"/>
      <c r="F79" s="112"/>
      <c r="G79" s="112"/>
      <c r="H79" s="112"/>
      <c r="I79" s="112"/>
      <c r="J79" s="112"/>
      <c r="K79" s="112"/>
      <c r="L79" s="112"/>
      <c r="M79" s="112"/>
      <c r="N79" s="112"/>
      <c r="O79" s="112"/>
      <c r="P79" s="112"/>
      <c r="Q79" s="112"/>
      <c r="R79" s="112"/>
    </row>
    <row r="80" spans="3:18" ht="15.95" customHeight="1" x14ac:dyDescent="0.25">
      <c r="C80" s="112"/>
      <c r="D80" s="112"/>
      <c r="E80" s="112"/>
      <c r="F80" s="112"/>
      <c r="G80" s="112"/>
      <c r="H80" s="112"/>
      <c r="I80" s="112"/>
      <c r="J80" s="112"/>
      <c r="K80" s="112"/>
      <c r="L80" s="112"/>
      <c r="M80" s="112"/>
      <c r="N80" s="112"/>
      <c r="O80" s="112"/>
      <c r="P80" s="112"/>
      <c r="Q80" s="112"/>
      <c r="R80" s="112"/>
    </row>
    <row r="81" spans="3:18" ht="15.95" customHeight="1" x14ac:dyDescent="0.25">
      <c r="C81" s="112"/>
      <c r="D81" s="112"/>
      <c r="E81" s="112"/>
      <c r="F81" s="112"/>
      <c r="G81" s="112"/>
      <c r="H81" s="112"/>
      <c r="I81" s="112"/>
      <c r="J81" s="112"/>
      <c r="K81" s="112"/>
      <c r="L81" s="112"/>
      <c r="M81" s="112"/>
      <c r="N81" s="112"/>
      <c r="O81" s="112"/>
      <c r="P81" s="112"/>
      <c r="Q81" s="112"/>
      <c r="R81" s="112"/>
    </row>
    <row r="82" spans="3:18" ht="15.95" customHeight="1" x14ac:dyDescent="0.25">
      <c r="C82" s="112"/>
      <c r="D82" s="112"/>
      <c r="E82" s="112"/>
      <c r="F82" s="112"/>
      <c r="G82" s="112"/>
      <c r="H82" s="112"/>
      <c r="I82" s="112"/>
      <c r="J82" s="112"/>
      <c r="K82" s="112"/>
      <c r="L82" s="112"/>
      <c r="M82" s="112"/>
      <c r="N82" s="112"/>
      <c r="O82" s="112"/>
      <c r="P82" s="112"/>
      <c r="Q82" s="112"/>
      <c r="R82" s="112"/>
    </row>
    <row r="83" spans="3:18" ht="15.95" customHeight="1" x14ac:dyDescent="0.25">
      <c r="C83" s="112"/>
      <c r="D83" s="112"/>
      <c r="E83" s="112"/>
      <c r="F83" s="112"/>
      <c r="G83" s="112"/>
      <c r="H83" s="112"/>
      <c r="I83" s="112"/>
      <c r="J83" s="112"/>
      <c r="K83" s="112"/>
      <c r="L83" s="112"/>
      <c r="M83" s="112"/>
      <c r="N83" s="112"/>
      <c r="O83" s="112"/>
      <c r="P83" s="112"/>
      <c r="Q83" s="112"/>
      <c r="R83" s="112"/>
    </row>
    <row r="84" spans="3:18" ht="15.95" customHeight="1" x14ac:dyDescent="0.25">
      <c r="C84" s="112"/>
      <c r="D84" s="112"/>
      <c r="E84" s="112"/>
      <c r="F84" s="112"/>
      <c r="G84" s="112"/>
      <c r="H84" s="112"/>
      <c r="I84" s="112"/>
      <c r="J84" s="112"/>
      <c r="K84" s="112"/>
      <c r="L84" s="112"/>
      <c r="M84" s="112"/>
      <c r="N84" s="112"/>
      <c r="O84" s="112"/>
      <c r="P84" s="112"/>
      <c r="Q84" s="112"/>
      <c r="R84" s="112"/>
    </row>
    <row r="85" spans="3:18" ht="15.95" customHeight="1" x14ac:dyDescent="0.25">
      <c r="C85" s="112"/>
      <c r="D85" s="112"/>
      <c r="E85" s="112"/>
      <c r="F85" s="112"/>
      <c r="G85" s="112"/>
      <c r="H85" s="112"/>
      <c r="I85" s="112"/>
      <c r="J85" s="112"/>
      <c r="K85" s="112"/>
      <c r="L85" s="112"/>
      <c r="M85" s="112"/>
      <c r="N85" s="112"/>
      <c r="O85" s="112"/>
      <c r="P85" s="112"/>
      <c r="Q85" s="112"/>
      <c r="R85" s="112"/>
    </row>
    <row r="86" spans="3:18" ht="17.100000000000001" customHeight="1" x14ac:dyDescent="0.25">
      <c r="C86" s="112"/>
      <c r="D86" s="112"/>
      <c r="E86" s="112"/>
      <c r="F86" s="112"/>
      <c r="G86" s="112"/>
      <c r="H86" s="112"/>
      <c r="I86" s="112"/>
      <c r="J86" s="112"/>
      <c r="K86" s="112"/>
      <c r="L86" s="112"/>
      <c r="M86" s="112"/>
      <c r="N86" s="112"/>
      <c r="O86" s="112"/>
      <c r="P86" s="112"/>
      <c r="Q86" s="112"/>
      <c r="R86" s="112"/>
    </row>
    <row r="87" spans="3:18" ht="15.95" customHeight="1" x14ac:dyDescent="0.25">
      <c r="C87" s="112"/>
      <c r="D87" s="112"/>
      <c r="E87" s="112"/>
      <c r="F87" s="112"/>
      <c r="G87" s="112"/>
      <c r="H87" s="112"/>
      <c r="I87" s="112"/>
      <c r="J87" s="112"/>
      <c r="K87" s="112"/>
      <c r="L87" s="112"/>
      <c r="M87" s="112"/>
      <c r="N87" s="112"/>
      <c r="O87" s="112"/>
      <c r="P87" s="112"/>
      <c r="Q87" s="112"/>
      <c r="R87" s="112"/>
    </row>
    <row r="88" spans="3:18" ht="15.95" customHeight="1" x14ac:dyDescent="0.25">
      <c r="C88" s="112"/>
      <c r="D88" s="112"/>
      <c r="E88" s="112"/>
      <c r="F88" s="112"/>
      <c r="G88" s="112"/>
      <c r="H88" s="112"/>
      <c r="I88" s="112"/>
      <c r="J88" s="112"/>
      <c r="K88" s="112"/>
      <c r="L88" s="112"/>
      <c r="M88" s="112"/>
      <c r="N88" s="112"/>
      <c r="O88" s="112"/>
      <c r="P88" s="112"/>
      <c r="Q88" s="112"/>
      <c r="R88" s="112"/>
    </row>
    <row r="89" spans="3:18" ht="15.95" customHeight="1" x14ac:dyDescent="0.25">
      <c r="C89" s="112"/>
      <c r="D89" s="112"/>
      <c r="E89" s="112"/>
      <c r="F89" s="112"/>
      <c r="G89" s="112"/>
      <c r="H89" s="112"/>
      <c r="I89" s="112"/>
      <c r="J89" s="112"/>
      <c r="K89" s="112"/>
      <c r="L89" s="112"/>
      <c r="M89" s="112"/>
      <c r="N89" s="112"/>
      <c r="O89" s="112"/>
      <c r="P89" s="112"/>
      <c r="Q89" s="112"/>
      <c r="R89" s="112"/>
    </row>
    <row r="90" spans="3:18" ht="15.95" customHeight="1" x14ac:dyDescent="0.25">
      <c r="C90" s="112"/>
      <c r="D90" s="112"/>
      <c r="E90" s="112"/>
      <c r="F90" s="112"/>
      <c r="G90" s="112"/>
      <c r="H90" s="112"/>
      <c r="I90" s="112"/>
      <c r="J90" s="112"/>
      <c r="K90" s="112"/>
      <c r="L90" s="112"/>
      <c r="M90" s="112"/>
      <c r="N90" s="112"/>
      <c r="O90" s="112"/>
      <c r="P90" s="112"/>
      <c r="Q90" s="112"/>
      <c r="R90" s="112"/>
    </row>
    <row r="91" spans="3:18" ht="15.95" customHeight="1" x14ac:dyDescent="0.25">
      <c r="C91" s="112"/>
      <c r="D91" s="112"/>
      <c r="E91" s="112"/>
      <c r="F91" s="112"/>
      <c r="G91" s="112"/>
      <c r="H91" s="112"/>
      <c r="I91" s="112"/>
      <c r="J91" s="112"/>
      <c r="K91" s="112"/>
      <c r="L91" s="112"/>
      <c r="M91" s="112"/>
      <c r="N91" s="112"/>
      <c r="O91" s="112"/>
      <c r="P91" s="112"/>
      <c r="Q91" s="112"/>
      <c r="R91" s="112"/>
    </row>
    <row r="92" spans="3:18" ht="15.95" customHeight="1" x14ac:dyDescent="0.25">
      <c r="C92" s="112"/>
      <c r="D92" s="112"/>
      <c r="E92" s="112"/>
      <c r="F92" s="112"/>
      <c r="G92" s="112"/>
      <c r="H92" s="112"/>
      <c r="I92" s="112"/>
      <c r="J92" s="112"/>
      <c r="K92" s="112"/>
      <c r="L92" s="112"/>
      <c r="M92" s="112"/>
      <c r="N92" s="112"/>
      <c r="O92" s="112"/>
      <c r="P92" s="112"/>
      <c r="Q92" s="112"/>
      <c r="R92" s="112"/>
    </row>
    <row r="93" spans="3:18" ht="15.95" customHeight="1" x14ac:dyDescent="0.25">
      <c r="C93" s="112"/>
      <c r="D93" s="112"/>
      <c r="E93" s="112"/>
      <c r="F93" s="112"/>
      <c r="G93" s="112"/>
      <c r="H93" s="112"/>
      <c r="I93" s="112"/>
      <c r="J93" s="112"/>
      <c r="K93" s="112"/>
      <c r="L93" s="112"/>
      <c r="M93" s="112"/>
      <c r="N93" s="112"/>
      <c r="O93" s="112"/>
      <c r="P93" s="112"/>
      <c r="Q93" s="112"/>
      <c r="R93" s="112"/>
    </row>
    <row r="94" spans="3:18" ht="17.100000000000001" customHeight="1" x14ac:dyDescent="0.25">
      <c r="C94" s="112"/>
      <c r="D94" s="112"/>
      <c r="E94" s="112"/>
      <c r="F94" s="112"/>
      <c r="G94" s="112"/>
      <c r="H94" s="112"/>
      <c r="I94" s="112"/>
      <c r="J94" s="112"/>
      <c r="K94" s="112"/>
      <c r="L94" s="112"/>
      <c r="M94" s="112"/>
      <c r="N94" s="112"/>
      <c r="O94" s="112"/>
      <c r="P94" s="112"/>
      <c r="Q94" s="112"/>
      <c r="R94" s="112"/>
    </row>
    <row r="95" spans="3:18" ht="15.95" customHeight="1" x14ac:dyDescent="0.25">
      <c r="C95" s="112"/>
      <c r="D95" s="112"/>
      <c r="E95" s="112"/>
      <c r="F95" s="112"/>
      <c r="G95" s="112"/>
      <c r="H95" s="112"/>
      <c r="I95" s="112"/>
      <c r="J95" s="112"/>
      <c r="K95" s="112"/>
      <c r="L95" s="112"/>
      <c r="M95" s="112"/>
      <c r="N95" s="112"/>
      <c r="O95" s="112"/>
      <c r="P95" s="112"/>
      <c r="Q95" s="112"/>
      <c r="R95" s="112"/>
    </row>
    <row r="96" spans="3:18" ht="15.95" customHeight="1" x14ac:dyDescent="0.25">
      <c r="C96" s="112"/>
      <c r="D96" s="112"/>
      <c r="E96" s="112"/>
      <c r="F96" s="112"/>
      <c r="G96" s="112"/>
      <c r="H96" s="112"/>
      <c r="I96" s="112"/>
      <c r="J96" s="112"/>
      <c r="K96" s="112"/>
      <c r="L96" s="112"/>
      <c r="M96" s="112"/>
      <c r="N96" s="112"/>
      <c r="O96" s="112"/>
      <c r="P96" s="112"/>
      <c r="Q96" s="112"/>
      <c r="R96" s="112"/>
    </row>
    <row r="97" spans="3:18" ht="15.95" customHeight="1" x14ac:dyDescent="0.25">
      <c r="C97" s="112"/>
      <c r="D97" s="112"/>
      <c r="E97" s="112"/>
      <c r="F97" s="112"/>
      <c r="G97" s="112"/>
      <c r="H97" s="112"/>
      <c r="I97" s="112"/>
      <c r="J97" s="112"/>
      <c r="K97" s="112"/>
      <c r="L97" s="112"/>
      <c r="M97" s="112"/>
      <c r="N97" s="112"/>
      <c r="O97" s="112"/>
      <c r="P97" s="112"/>
      <c r="Q97" s="112"/>
      <c r="R97" s="112"/>
    </row>
    <row r="98" spans="3:18" ht="15.95" customHeight="1" x14ac:dyDescent="0.25">
      <c r="C98" s="112"/>
      <c r="D98" s="112"/>
      <c r="E98" s="112"/>
      <c r="F98" s="112"/>
      <c r="G98" s="112"/>
      <c r="H98" s="112"/>
      <c r="I98" s="112"/>
      <c r="J98" s="112"/>
      <c r="K98" s="112"/>
      <c r="L98" s="112"/>
      <c r="M98" s="112"/>
      <c r="N98" s="112"/>
      <c r="O98" s="112"/>
      <c r="P98" s="112"/>
      <c r="Q98" s="112"/>
      <c r="R98" s="112"/>
    </row>
    <row r="99" spans="3:18" ht="15.95" customHeight="1" x14ac:dyDescent="0.25">
      <c r="C99" s="112"/>
      <c r="D99" s="112"/>
      <c r="E99" s="112"/>
      <c r="F99" s="112"/>
      <c r="G99" s="112"/>
      <c r="H99" s="112"/>
      <c r="I99" s="112"/>
      <c r="J99" s="112"/>
      <c r="K99" s="112"/>
      <c r="L99" s="112"/>
      <c r="M99" s="112"/>
      <c r="N99" s="112"/>
      <c r="O99" s="112"/>
      <c r="P99" s="112"/>
      <c r="Q99" s="112"/>
      <c r="R99" s="112"/>
    </row>
    <row r="100" spans="3:18" ht="15.95" customHeight="1" x14ac:dyDescent="0.25">
      <c r="C100" s="112"/>
      <c r="D100" s="112"/>
      <c r="E100" s="112"/>
      <c r="F100" s="112"/>
      <c r="G100" s="112"/>
      <c r="H100" s="112"/>
      <c r="I100" s="112"/>
      <c r="J100" s="112"/>
      <c r="K100" s="112"/>
      <c r="L100" s="112"/>
      <c r="M100" s="112"/>
      <c r="N100" s="112"/>
      <c r="O100" s="112"/>
      <c r="P100" s="112"/>
      <c r="Q100" s="112"/>
      <c r="R100" s="112"/>
    </row>
    <row r="101" spans="3:18" ht="15.95" customHeight="1" x14ac:dyDescent="0.25">
      <c r="C101" s="112"/>
      <c r="D101" s="112"/>
      <c r="E101" s="112"/>
      <c r="F101" s="112"/>
      <c r="G101" s="112"/>
      <c r="H101" s="112"/>
      <c r="I101" s="112"/>
      <c r="J101" s="112"/>
      <c r="K101" s="112"/>
      <c r="L101" s="112"/>
      <c r="M101" s="112"/>
      <c r="N101" s="112"/>
      <c r="O101" s="112"/>
      <c r="P101" s="112"/>
      <c r="Q101" s="112"/>
      <c r="R101" s="112"/>
    </row>
    <row r="102" spans="3:18" ht="15.95" customHeight="1" x14ac:dyDescent="0.25">
      <c r="C102" s="112"/>
      <c r="D102" s="112"/>
      <c r="E102" s="112"/>
      <c r="F102" s="112"/>
      <c r="G102" s="112"/>
      <c r="H102" s="112"/>
      <c r="I102" s="112"/>
      <c r="J102" s="112"/>
      <c r="K102" s="112"/>
      <c r="L102" s="112"/>
      <c r="M102" s="112"/>
      <c r="N102" s="112"/>
      <c r="O102" s="112"/>
      <c r="P102" s="112"/>
      <c r="Q102" s="112"/>
      <c r="R102" s="112"/>
    </row>
    <row r="103" spans="3:18" ht="15.95" customHeight="1" x14ac:dyDescent="0.25">
      <c r="C103" s="112"/>
      <c r="D103" s="112"/>
      <c r="E103" s="112"/>
      <c r="F103" s="112"/>
      <c r="G103" s="112"/>
      <c r="H103" s="112"/>
      <c r="I103" s="112"/>
      <c r="J103" s="112"/>
      <c r="K103" s="112"/>
      <c r="L103" s="112"/>
      <c r="M103" s="112"/>
      <c r="N103" s="112"/>
      <c r="O103" s="112"/>
      <c r="P103" s="112"/>
      <c r="Q103" s="112"/>
      <c r="R103" s="112"/>
    </row>
    <row r="104" spans="3:18" ht="15.95" customHeight="1" x14ac:dyDescent="0.25">
      <c r="C104" s="112"/>
      <c r="D104" s="112"/>
      <c r="E104" s="112"/>
      <c r="F104" s="112"/>
      <c r="G104" s="112"/>
      <c r="H104" s="112"/>
      <c r="I104" s="112"/>
      <c r="J104" s="112"/>
      <c r="K104" s="112"/>
      <c r="L104" s="112"/>
      <c r="M104" s="112"/>
      <c r="N104" s="112"/>
      <c r="O104" s="112"/>
      <c r="P104" s="112"/>
      <c r="Q104" s="112"/>
      <c r="R104" s="112"/>
    </row>
    <row r="105" spans="3:18" ht="15.95" customHeight="1" x14ac:dyDescent="0.25">
      <c r="C105" s="112"/>
      <c r="D105" s="112"/>
      <c r="E105" s="112"/>
      <c r="F105" s="112"/>
      <c r="G105" s="112"/>
      <c r="H105" s="112"/>
      <c r="I105" s="112"/>
      <c r="J105" s="112"/>
      <c r="K105" s="112"/>
      <c r="L105" s="112"/>
      <c r="M105" s="112"/>
      <c r="N105" s="112"/>
      <c r="O105" s="112"/>
      <c r="P105" s="112"/>
      <c r="Q105" s="112"/>
      <c r="R105" s="112"/>
    </row>
    <row r="106" spans="3:18" ht="15.95" customHeight="1" x14ac:dyDescent="0.25">
      <c r="C106" s="112"/>
      <c r="D106" s="112"/>
      <c r="E106" s="112"/>
      <c r="F106" s="112"/>
      <c r="G106" s="112"/>
      <c r="H106" s="112"/>
      <c r="I106" s="112"/>
      <c r="J106" s="112"/>
      <c r="K106" s="112"/>
      <c r="L106" s="112"/>
      <c r="M106" s="112"/>
      <c r="N106" s="112"/>
      <c r="O106" s="112"/>
      <c r="P106" s="112"/>
      <c r="Q106" s="112"/>
      <c r="R106" s="112"/>
    </row>
    <row r="107" spans="3:18" ht="15.95" customHeight="1" x14ac:dyDescent="0.25">
      <c r="C107" s="112"/>
      <c r="D107" s="112"/>
      <c r="E107" s="112"/>
      <c r="F107" s="112"/>
      <c r="G107" s="112"/>
      <c r="H107" s="112"/>
      <c r="I107" s="112"/>
      <c r="J107" s="112"/>
      <c r="K107" s="112"/>
      <c r="L107" s="112"/>
      <c r="M107" s="112"/>
      <c r="N107" s="112"/>
      <c r="O107" s="112"/>
      <c r="P107" s="112"/>
      <c r="Q107" s="112"/>
      <c r="R107" s="112"/>
    </row>
    <row r="108" spans="3:18" ht="15.95" customHeight="1" x14ac:dyDescent="0.25">
      <c r="C108" s="112"/>
      <c r="D108" s="112"/>
      <c r="E108" s="112"/>
      <c r="F108" s="112"/>
      <c r="G108" s="112"/>
      <c r="H108" s="112"/>
      <c r="I108" s="112"/>
      <c r="J108" s="112"/>
      <c r="K108" s="112"/>
      <c r="L108" s="112"/>
      <c r="M108" s="112"/>
      <c r="N108" s="112"/>
      <c r="O108" s="112"/>
      <c r="P108" s="112"/>
      <c r="Q108" s="112"/>
      <c r="R108" s="112"/>
    </row>
    <row r="109" spans="3:18" ht="15.95" customHeight="1" x14ac:dyDescent="0.25">
      <c r="C109" s="112"/>
      <c r="D109" s="112"/>
      <c r="E109" s="112"/>
      <c r="F109" s="112"/>
      <c r="G109" s="112"/>
      <c r="H109" s="112"/>
      <c r="I109" s="112"/>
      <c r="J109" s="112"/>
      <c r="K109" s="112"/>
      <c r="L109" s="112"/>
      <c r="M109" s="112"/>
      <c r="N109" s="112"/>
      <c r="O109" s="112"/>
      <c r="P109" s="112"/>
      <c r="Q109" s="112"/>
      <c r="R109" s="112"/>
    </row>
    <row r="110" spans="3:18" ht="15.95" customHeight="1" x14ac:dyDescent="0.25">
      <c r="C110" s="112"/>
      <c r="D110" s="112"/>
      <c r="E110" s="112"/>
      <c r="F110" s="112"/>
      <c r="G110" s="112"/>
      <c r="H110" s="112"/>
      <c r="I110" s="112"/>
      <c r="J110" s="112"/>
      <c r="K110" s="112"/>
      <c r="L110" s="112"/>
      <c r="M110" s="112"/>
      <c r="N110" s="112"/>
      <c r="O110" s="112"/>
      <c r="P110" s="112"/>
      <c r="Q110" s="112"/>
      <c r="R110" s="112"/>
    </row>
  </sheetData>
  <sheetProtection algorithmName="SHA-512" hashValue="3vjKWz9Hy5QHEKFwLHnP8/h4WT2QR3fappKEBFEJJTpW6xzJkyqmlm/U2J7Zxfu910HPozzZM9HlGMyw8IU9pA==" saltValue="yK5LCGAuk6qcxw4r/N+bAA==" spinCount="100000" sheet="1" objects="1" scenarios="1" selectLockedCells="1" selectUnlockedCells="1"/>
  <mergeCells count="6">
    <mergeCell ref="C14:R50"/>
    <mergeCell ref="C53:D54"/>
    <mergeCell ref="C55:P56"/>
    <mergeCell ref="C58:R78"/>
    <mergeCell ref="C9:D10"/>
    <mergeCell ref="C11:P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1645-27B7-964B-BA69-2AACB4901B54}">
  <sheetPr codeName="Planilha2"/>
  <dimension ref="A1:AG124"/>
  <sheetViews>
    <sheetView showGridLines="0" showRowColHeaders="0" showRuler="0" topLeftCell="A90" zoomScaleNormal="100" workbookViewId="0">
      <selection activeCell="V25" sqref="V25"/>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5" width="10.875" style="9"/>
    <col min="6" max="6" width="13.625" style="9" customWidth="1"/>
    <col min="7" max="7" width="21.625" style="9" customWidth="1"/>
    <col min="8" max="12" width="10.875" style="9"/>
    <col min="13" max="13" width="25" style="9" customWidth="1"/>
    <col min="14" max="19" width="10.875" style="9"/>
    <col min="20" max="33" width="10.875" style="8"/>
    <col min="34" max="16384" width="10.875" style="9"/>
  </cols>
  <sheetData>
    <row r="1" spans="1:19" x14ac:dyDescent="0.2">
      <c r="C1" s="8"/>
      <c r="D1" s="8"/>
      <c r="E1" s="8"/>
      <c r="F1" s="8"/>
      <c r="G1" s="8"/>
      <c r="H1" s="8"/>
      <c r="I1" s="8"/>
      <c r="J1" s="8"/>
      <c r="K1" s="8"/>
      <c r="L1" s="8"/>
      <c r="M1" s="8"/>
      <c r="N1" s="8"/>
      <c r="O1" s="8"/>
      <c r="P1" s="8"/>
      <c r="Q1" s="8"/>
      <c r="R1" s="8"/>
      <c r="S1" s="8"/>
    </row>
    <row r="2" spans="1:19" x14ac:dyDescent="0.2">
      <c r="C2" s="8"/>
      <c r="D2" s="8"/>
      <c r="E2" s="8"/>
      <c r="F2" s="8"/>
      <c r="G2" s="8"/>
      <c r="H2" s="8"/>
      <c r="I2" s="8"/>
      <c r="J2" s="8"/>
      <c r="K2" s="8"/>
      <c r="L2" s="8"/>
      <c r="M2" s="8"/>
      <c r="N2" s="8"/>
      <c r="O2" s="8"/>
      <c r="P2" s="8"/>
      <c r="Q2" s="8"/>
      <c r="R2" s="8"/>
      <c r="S2" s="8"/>
    </row>
    <row r="3" spans="1:19" x14ac:dyDescent="0.2">
      <c r="C3" s="8"/>
      <c r="D3" s="8"/>
      <c r="E3" s="8"/>
      <c r="F3" s="8"/>
      <c r="G3" s="8"/>
      <c r="H3" s="8"/>
      <c r="I3" s="8"/>
      <c r="J3" s="8"/>
      <c r="K3" s="8"/>
      <c r="L3" s="8"/>
      <c r="M3" s="8"/>
      <c r="N3" s="8"/>
      <c r="O3" s="8"/>
      <c r="P3" s="8"/>
      <c r="Q3" s="8"/>
      <c r="R3" s="8"/>
      <c r="S3" s="8"/>
    </row>
    <row r="4" spans="1:19" x14ac:dyDescent="0.2">
      <c r="C4" s="8"/>
      <c r="D4" s="8"/>
      <c r="E4" s="8"/>
      <c r="F4" s="8"/>
      <c r="G4" s="8"/>
      <c r="H4" s="8"/>
      <c r="I4" s="8"/>
      <c r="J4" s="8"/>
      <c r="K4" s="8"/>
      <c r="L4" s="8"/>
      <c r="M4" s="8"/>
      <c r="N4" s="8"/>
      <c r="O4" s="8"/>
      <c r="P4" s="8"/>
      <c r="Q4" s="8"/>
      <c r="R4" s="8"/>
      <c r="S4" s="8"/>
    </row>
    <row r="5" spans="1:19" x14ac:dyDescent="0.2">
      <c r="C5" s="8"/>
      <c r="D5" s="8"/>
      <c r="E5" s="8"/>
      <c r="F5" s="8"/>
      <c r="G5" s="8"/>
      <c r="H5" s="8"/>
      <c r="I5" s="8"/>
      <c r="J5" s="8"/>
      <c r="K5" s="8"/>
      <c r="L5" s="8"/>
      <c r="M5" s="8"/>
      <c r="N5" s="8"/>
      <c r="O5" s="8"/>
      <c r="P5" s="8"/>
      <c r="Q5" s="8"/>
      <c r="R5" s="8"/>
      <c r="S5" s="8"/>
    </row>
    <row r="6" spans="1:19" x14ac:dyDescent="0.2">
      <c r="C6" s="8"/>
      <c r="D6" s="8"/>
      <c r="E6" s="8"/>
      <c r="F6" s="8"/>
      <c r="G6" s="8"/>
      <c r="H6" s="8"/>
      <c r="I6" s="8"/>
      <c r="J6" s="8"/>
      <c r="K6" s="8"/>
      <c r="L6" s="8"/>
      <c r="M6" s="8"/>
      <c r="N6" s="8"/>
      <c r="O6" s="8"/>
      <c r="P6" s="8"/>
      <c r="Q6" s="8"/>
      <c r="R6" s="8"/>
      <c r="S6" s="8"/>
    </row>
    <row r="7" spans="1:19" x14ac:dyDescent="0.2">
      <c r="C7" s="8"/>
      <c r="D7" s="8"/>
      <c r="E7" s="8"/>
      <c r="F7" s="8"/>
      <c r="G7" s="8"/>
      <c r="H7" s="8"/>
      <c r="I7" s="8"/>
      <c r="J7" s="8"/>
      <c r="K7" s="8"/>
      <c r="L7" s="8"/>
      <c r="M7" s="8"/>
      <c r="N7" s="8"/>
      <c r="O7" s="8"/>
      <c r="P7" s="8"/>
      <c r="Q7" s="8"/>
      <c r="R7" s="8"/>
      <c r="S7" s="8"/>
    </row>
    <row r="8" spans="1:19" x14ac:dyDescent="0.2">
      <c r="C8" s="8"/>
      <c r="D8" s="8"/>
      <c r="E8" s="8"/>
      <c r="F8" s="8"/>
      <c r="G8" s="8"/>
      <c r="H8" s="8"/>
      <c r="I8" s="8"/>
      <c r="J8" s="8"/>
      <c r="K8" s="8"/>
      <c r="L8" s="8"/>
      <c r="M8" s="8"/>
      <c r="N8" s="8"/>
      <c r="O8" s="8"/>
      <c r="P8" s="8"/>
      <c r="Q8" s="8"/>
      <c r="R8" s="8"/>
      <c r="S8" s="8"/>
    </row>
    <row r="9" spans="1:19" ht="15.75" x14ac:dyDescent="0.2">
      <c r="C9" s="20"/>
      <c r="D9" s="20"/>
      <c r="E9" s="11" t="s">
        <v>0</v>
      </c>
      <c r="F9" s="11"/>
      <c r="G9" s="11"/>
      <c r="H9" s="11"/>
      <c r="I9" s="11"/>
      <c r="J9" s="11"/>
      <c r="K9" s="11"/>
      <c r="L9" s="11"/>
      <c r="M9" s="11"/>
      <c r="N9" s="11"/>
      <c r="O9" s="11"/>
      <c r="P9" s="11"/>
      <c r="Q9" s="11"/>
      <c r="R9" s="11"/>
      <c r="S9" s="11"/>
    </row>
    <row r="10" spans="1:19" ht="16.5" x14ac:dyDescent="0.25">
      <c r="C10" s="280" t="s">
        <v>1</v>
      </c>
      <c r="D10" s="280"/>
      <c r="E10" s="280"/>
      <c r="F10" s="282" t="s">
        <v>2</v>
      </c>
      <c r="G10" s="282"/>
      <c r="H10" s="282"/>
      <c r="I10" s="282"/>
      <c r="J10" s="282"/>
      <c r="K10" s="282"/>
      <c r="L10" s="282"/>
      <c r="M10" s="282"/>
      <c r="N10" s="282"/>
      <c r="O10" s="282"/>
      <c r="P10" s="282"/>
      <c r="Q10" s="282"/>
      <c r="R10" s="282"/>
      <c r="S10" s="282"/>
    </row>
    <row r="11" spans="1:19" ht="15.95" customHeight="1" x14ac:dyDescent="0.2">
      <c r="C11" s="280" t="s">
        <v>3</v>
      </c>
      <c r="D11" s="280"/>
      <c r="E11" s="280"/>
      <c r="F11" s="283" t="s">
        <v>4</v>
      </c>
      <c r="G11" s="284"/>
      <c r="H11" s="284"/>
      <c r="I11" s="284"/>
      <c r="J11" s="284"/>
      <c r="K11" s="284"/>
      <c r="L11" s="284"/>
      <c r="M11" s="284"/>
      <c r="N11" s="284"/>
      <c r="O11" s="284"/>
      <c r="P11" s="284"/>
      <c r="Q11" s="284"/>
      <c r="R11" s="284"/>
      <c r="S11" s="285"/>
    </row>
    <row r="12" spans="1:19" ht="15.95" customHeight="1" x14ac:dyDescent="0.2">
      <c r="C12" s="281"/>
      <c r="D12" s="281"/>
      <c r="E12" s="281"/>
      <c r="F12" s="18"/>
      <c r="G12" s="18"/>
      <c r="H12" s="11"/>
      <c r="I12" s="11"/>
      <c r="J12" s="11"/>
      <c r="K12" s="11"/>
      <c r="L12" s="11"/>
      <c r="M12" s="11"/>
      <c r="N12" s="11"/>
      <c r="O12" s="11"/>
      <c r="P12" s="11"/>
      <c r="Q12" s="11"/>
      <c r="R12" s="11"/>
      <c r="S12" s="11"/>
    </row>
    <row r="13" spans="1:19" ht="15.95" customHeight="1" x14ac:dyDescent="0.2">
      <c r="C13" s="287" t="s">
        <v>5</v>
      </c>
      <c r="D13" s="287"/>
      <c r="E13" s="287"/>
      <c r="F13" s="287"/>
      <c r="G13" s="287"/>
      <c r="H13" s="287" t="s">
        <v>6</v>
      </c>
      <c r="I13" s="287"/>
      <c r="J13" s="287"/>
      <c r="K13" s="287"/>
      <c r="L13" s="287"/>
      <c r="M13" s="287"/>
      <c r="N13" s="287" t="s">
        <v>7</v>
      </c>
      <c r="O13" s="287"/>
      <c r="P13" s="287"/>
      <c r="Q13" s="287" t="s">
        <v>8</v>
      </c>
      <c r="R13" s="287"/>
      <c r="S13" s="287"/>
    </row>
    <row r="14" spans="1:19" ht="17.100000000000001" customHeight="1" x14ac:dyDescent="0.25">
      <c r="A14" s="286" t="s">
        <v>9</v>
      </c>
      <c r="B14" s="286"/>
      <c r="C14" s="289" t="s">
        <v>10</v>
      </c>
      <c r="D14" s="290"/>
      <c r="E14" s="290"/>
      <c r="F14" s="290"/>
      <c r="G14" s="291"/>
      <c r="H14" s="292" t="s">
        <v>11</v>
      </c>
      <c r="I14" s="293"/>
      <c r="J14" s="293"/>
      <c r="K14" s="293"/>
      <c r="L14" s="293"/>
      <c r="M14" s="294"/>
      <c r="N14" s="288"/>
      <c r="O14" s="288"/>
      <c r="P14" s="288"/>
      <c r="Q14" s="288"/>
      <c r="R14" s="288"/>
      <c r="S14" s="288"/>
    </row>
    <row r="15" spans="1:19" ht="15.95" customHeight="1" x14ac:dyDescent="0.25">
      <c r="A15" s="286" t="s">
        <v>12</v>
      </c>
      <c r="B15" s="286"/>
      <c r="C15" s="289" t="s">
        <v>13</v>
      </c>
      <c r="D15" s="290"/>
      <c r="E15" s="290"/>
      <c r="F15" s="290"/>
      <c r="G15" s="291"/>
      <c r="H15" s="295"/>
      <c r="I15" s="296"/>
      <c r="J15" s="296"/>
      <c r="K15" s="296"/>
      <c r="L15" s="296"/>
      <c r="M15" s="297"/>
      <c r="N15" s="288"/>
      <c r="O15" s="288"/>
      <c r="P15" s="288"/>
      <c r="Q15" s="288"/>
      <c r="R15" s="288"/>
      <c r="S15" s="288"/>
    </row>
    <row r="16" spans="1:19" ht="15.95" customHeight="1" x14ac:dyDescent="0.25">
      <c r="A16" s="286" t="s">
        <v>14</v>
      </c>
      <c r="B16" s="286"/>
      <c r="C16" s="289" t="s">
        <v>15</v>
      </c>
      <c r="D16" s="290"/>
      <c r="E16" s="290"/>
      <c r="F16" s="290"/>
      <c r="G16" s="291"/>
      <c r="H16" s="303" t="s">
        <v>16</v>
      </c>
      <c r="I16" s="303"/>
      <c r="J16" s="303"/>
      <c r="K16" s="303"/>
      <c r="L16" s="303"/>
      <c r="M16" s="303"/>
      <c r="N16" s="288"/>
      <c r="O16" s="288"/>
      <c r="P16" s="288"/>
      <c r="Q16" s="288"/>
      <c r="R16" s="288"/>
      <c r="S16" s="288"/>
    </row>
    <row r="17" spans="1:19" ht="16.5" x14ac:dyDescent="0.25">
      <c r="A17" s="286" t="s">
        <v>17</v>
      </c>
      <c r="B17" s="286"/>
      <c r="C17" s="289" t="s">
        <v>18</v>
      </c>
      <c r="D17" s="290"/>
      <c r="E17" s="290"/>
      <c r="F17" s="290"/>
      <c r="G17" s="291"/>
      <c r="H17" s="303" t="s">
        <v>19</v>
      </c>
      <c r="I17" s="303"/>
      <c r="J17" s="303"/>
      <c r="K17" s="303"/>
      <c r="L17" s="303"/>
      <c r="M17" s="303"/>
      <c r="N17" s="288"/>
      <c r="O17" s="288"/>
      <c r="P17" s="288"/>
      <c r="Q17" s="288"/>
      <c r="R17" s="288"/>
      <c r="S17" s="288"/>
    </row>
    <row r="18" spans="1:19" ht="16.5" x14ac:dyDescent="0.25">
      <c r="A18" s="286" t="s">
        <v>20</v>
      </c>
      <c r="B18" s="286"/>
      <c r="C18" s="289" t="s">
        <v>21</v>
      </c>
      <c r="D18" s="290"/>
      <c r="E18" s="290"/>
      <c r="F18" s="290"/>
      <c r="G18" s="291"/>
      <c r="H18" s="303" t="s">
        <v>19</v>
      </c>
      <c r="I18" s="303"/>
      <c r="J18" s="303"/>
      <c r="K18" s="303"/>
      <c r="L18" s="303"/>
      <c r="M18" s="303"/>
      <c r="N18" s="288"/>
      <c r="O18" s="288"/>
      <c r="P18" s="288"/>
      <c r="Q18" s="288"/>
      <c r="R18" s="288"/>
      <c r="S18" s="288"/>
    </row>
    <row r="19" spans="1:19" ht="16.5" x14ac:dyDescent="0.25">
      <c r="A19" s="286" t="s">
        <v>22</v>
      </c>
      <c r="B19" s="286"/>
      <c r="C19" s="289" t="s">
        <v>23</v>
      </c>
      <c r="D19" s="290"/>
      <c r="E19" s="290"/>
      <c r="F19" s="290"/>
      <c r="G19" s="291"/>
      <c r="H19" s="304" t="s">
        <v>11</v>
      </c>
      <c r="I19" s="304"/>
      <c r="J19" s="304"/>
      <c r="K19" s="304"/>
      <c r="L19" s="304"/>
      <c r="M19" s="304"/>
      <c r="N19" s="288"/>
      <c r="O19" s="288"/>
      <c r="P19" s="288"/>
      <c r="Q19" s="288"/>
      <c r="R19" s="288"/>
      <c r="S19" s="288"/>
    </row>
    <row r="20" spans="1:19" ht="17.100000000000001" customHeight="1" x14ac:dyDescent="0.25">
      <c r="A20" s="286" t="s">
        <v>24</v>
      </c>
      <c r="B20" s="286"/>
      <c r="C20" s="289" t="s">
        <v>25</v>
      </c>
      <c r="D20" s="290"/>
      <c r="E20" s="290"/>
      <c r="F20" s="290"/>
      <c r="G20" s="291"/>
      <c r="H20" s="292" t="s">
        <v>11</v>
      </c>
      <c r="I20" s="293"/>
      <c r="J20" s="293"/>
      <c r="K20" s="293"/>
      <c r="L20" s="293"/>
      <c r="M20" s="294"/>
      <c r="N20" s="288"/>
      <c r="O20" s="288"/>
      <c r="P20" s="288"/>
      <c r="Q20" s="288"/>
      <c r="R20" s="288"/>
      <c r="S20" s="288"/>
    </row>
    <row r="21" spans="1:19" ht="16.5" x14ac:dyDescent="0.25">
      <c r="A21" s="286" t="s">
        <v>26</v>
      </c>
      <c r="B21" s="286"/>
      <c r="C21" s="289" t="s">
        <v>27</v>
      </c>
      <c r="D21" s="290"/>
      <c r="E21" s="290"/>
      <c r="F21" s="290"/>
      <c r="G21" s="291"/>
      <c r="H21" s="295"/>
      <c r="I21" s="296"/>
      <c r="J21" s="296"/>
      <c r="K21" s="296"/>
      <c r="L21" s="296"/>
      <c r="M21" s="297"/>
      <c r="N21" s="288"/>
      <c r="O21" s="288"/>
      <c r="P21" s="288"/>
      <c r="Q21" s="288"/>
      <c r="R21" s="288"/>
      <c r="S21" s="288"/>
    </row>
    <row r="22" spans="1:19" ht="17.100000000000001" customHeight="1" x14ac:dyDescent="0.25">
      <c r="A22" s="286" t="s">
        <v>28</v>
      </c>
      <c r="B22" s="286"/>
      <c r="C22" s="289" t="s">
        <v>29</v>
      </c>
      <c r="D22" s="290"/>
      <c r="E22" s="290"/>
      <c r="F22" s="290"/>
      <c r="G22" s="291"/>
      <c r="H22" s="292" t="s">
        <v>11</v>
      </c>
      <c r="I22" s="293"/>
      <c r="J22" s="293"/>
      <c r="K22" s="293"/>
      <c r="L22" s="293"/>
      <c r="M22" s="294"/>
      <c r="N22" s="288"/>
      <c r="O22" s="288"/>
      <c r="P22" s="288"/>
      <c r="Q22" s="288"/>
      <c r="R22" s="288"/>
      <c r="S22" s="288"/>
    </row>
    <row r="23" spans="1:19" ht="17.100000000000001" customHeight="1" x14ac:dyDescent="0.25">
      <c r="A23" s="286" t="s">
        <v>30</v>
      </c>
      <c r="B23" s="286"/>
      <c r="C23" s="289" t="s">
        <v>31</v>
      </c>
      <c r="D23" s="290"/>
      <c r="E23" s="290"/>
      <c r="F23" s="290"/>
      <c r="G23" s="291"/>
      <c r="H23" s="295"/>
      <c r="I23" s="296"/>
      <c r="J23" s="296"/>
      <c r="K23" s="296"/>
      <c r="L23" s="296"/>
      <c r="M23" s="297"/>
      <c r="N23" s="288"/>
      <c r="O23" s="288"/>
      <c r="P23" s="288"/>
      <c r="Q23" s="288"/>
      <c r="R23" s="288"/>
      <c r="S23" s="288"/>
    </row>
    <row r="24" spans="1:19" ht="54.95" customHeight="1" x14ac:dyDescent="0.2">
      <c r="A24" s="325" t="s">
        <v>32</v>
      </c>
      <c r="B24" s="326"/>
      <c r="C24" s="327" t="s">
        <v>33</v>
      </c>
      <c r="D24" s="328"/>
      <c r="E24" s="328"/>
      <c r="F24" s="328"/>
      <c r="G24" s="329"/>
      <c r="H24" s="330" t="s">
        <v>34</v>
      </c>
      <c r="I24" s="331"/>
      <c r="J24" s="331"/>
      <c r="K24" s="331"/>
      <c r="L24" s="331"/>
      <c r="M24" s="332"/>
      <c r="N24" s="308"/>
      <c r="O24" s="309"/>
      <c r="P24" s="310"/>
      <c r="Q24" s="308"/>
      <c r="R24" s="309"/>
      <c r="S24" s="310"/>
    </row>
    <row r="25" spans="1:19" ht="16.5" x14ac:dyDescent="0.25">
      <c r="A25" s="286" t="s">
        <v>35</v>
      </c>
      <c r="B25" s="286"/>
      <c r="C25" s="298" t="s">
        <v>36</v>
      </c>
      <c r="D25" s="298"/>
      <c r="E25" s="298"/>
      <c r="F25" s="298"/>
      <c r="G25" s="298"/>
      <c r="H25" s="304" t="s">
        <v>11</v>
      </c>
      <c r="I25" s="304"/>
      <c r="J25" s="304"/>
      <c r="K25" s="304"/>
      <c r="L25" s="304"/>
      <c r="M25" s="304"/>
      <c r="N25" s="288"/>
      <c r="O25" s="288"/>
      <c r="P25" s="288"/>
      <c r="Q25" s="288"/>
      <c r="R25" s="288"/>
      <c r="S25" s="288"/>
    </row>
    <row r="26" spans="1:19" ht="17.100000000000001" customHeight="1" x14ac:dyDescent="0.25">
      <c r="A26" s="286" t="s">
        <v>37</v>
      </c>
      <c r="B26" s="286"/>
      <c r="C26" s="298" t="s">
        <v>38</v>
      </c>
      <c r="D26" s="298"/>
      <c r="E26" s="298"/>
      <c r="F26" s="298"/>
      <c r="G26" s="298"/>
      <c r="H26" s="292" t="s">
        <v>11</v>
      </c>
      <c r="I26" s="293"/>
      <c r="J26" s="293"/>
      <c r="K26" s="293"/>
      <c r="L26" s="293"/>
      <c r="M26" s="294"/>
      <c r="N26" s="288"/>
      <c r="O26" s="288"/>
      <c r="P26" s="288"/>
      <c r="Q26" s="288"/>
      <c r="R26" s="288"/>
      <c r="S26" s="288"/>
    </row>
    <row r="27" spans="1:19" ht="17.100000000000001" customHeight="1" x14ac:dyDescent="0.2">
      <c r="A27" s="205" t="s">
        <v>39</v>
      </c>
      <c r="B27" s="206"/>
      <c r="C27" s="305" t="s">
        <v>40</v>
      </c>
      <c r="D27" s="306"/>
      <c r="E27" s="306"/>
      <c r="F27" s="306"/>
      <c r="G27" s="307"/>
      <c r="H27" s="295"/>
      <c r="I27" s="296"/>
      <c r="J27" s="296"/>
      <c r="K27" s="296"/>
      <c r="L27" s="296"/>
      <c r="M27" s="297"/>
      <c r="N27" s="317"/>
      <c r="O27" s="318"/>
      <c r="P27" s="319"/>
      <c r="Q27" s="317"/>
      <c r="R27" s="318"/>
      <c r="S27" s="319"/>
    </row>
    <row r="28" spans="1:19" ht="17.100000000000001" customHeight="1" x14ac:dyDescent="0.25">
      <c r="A28" s="286" t="s">
        <v>41</v>
      </c>
      <c r="B28" s="286"/>
      <c r="C28" s="298" t="s">
        <v>42</v>
      </c>
      <c r="D28" s="298"/>
      <c r="E28" s="298"/>
      <c r="F28" s="298"/>
      <c r="G28" s="298"/>
      <c r="H28" s="292" t="s">
        <v>11</v>
      </c>
      <c r="I28" s="293"/>
      <c r="J28" s="293"/>
      <c r="K28" s="293"/>
      <c r="L28" s="293"/>
      <c r="M28" s="294"/>
      <c r="N28" s="288"/>
      <c r="O28" s="288"/>
      <c r="P28" s="288"/>
      <c r="Q28" s="288"/>
      <c r="R28" s="288"/>
      <c r="S28" s="288"/>
    </row>
    <row r="29" spans="1:19" ht="16.5" x14ac:dyDescent="0.25">
      <c r="A29" s="286" t="s">
        <v>43</v>
      </c>
      <c r="B29" s="286"/>
      <c r="C29" s="298" t="s">
        <v>44</v>
      </c>
      <c r="D29" s="298"/>
      <c r="E29" s="298"/>
      <c r="F29" s="298"/>
      <c r="G29" s="298"/>
      <c r="H29" s="295"/>
      <c r="I29" s="296"/>
      <c r="J29" s="296"/>
      <c r="K29" s="296"/>
      <c r="L29" s="296"/>
      <c r="M29" s="297"/>
      <c r="N29" s="288"/>
      <c r="O29" s="288"/>
      <c r="P29" s="288"/>
      <c r="Q29" s="288"/>
      <c r="R29" s="288"/>
      <c r="S29" s="288"/>
    </row>
    <row r="30" spans="1:19" ht="17.100000000000001" customHeight="1" x14ac:dyDescent="0.25">
      <c r="A30" s="286" t="s">
        <v>45</v>
      </c>
      <c r="B30" s="286"/>
      <c r="C30" s="298" t="s">
        <v>46</v>
      </c>
      <c r="D30" s="298"/>
      <c r="E30" s="298"/>
      <c r="F30" s="298"/>
      <c r="G30" s="298"/>
      <c r="H30" s="292" t="s">
        <v>11</v>
      </c>
      <c r="I30" s="293"/>
      <c r="J30" s="293"/>
      <c r="K30" s="293"/>
      <c r="L30" s="293"/>
      <c r="M30" s="294"/>
      <c r="N30" s="288"/>
      <c r="O30" s="288"/>
      <c r="P30" s="288"/>
      <c r="Q30" s="288"/>
      <c r="R30" s="288"/>
      <c r="S30" s="288"/>
    </row>
    <row r="31" spans="1:19" ht="16.5" x14ac:dyDescent="0.25">
      <c r="A31" s="286" t="s">
        <v>47</v>
      </c>
      <c r="B31" s="286"/>
      <c r="C31" s="298" t="s">
        <v>48</v>
      </c>
      <c r="D31" s="298"/>
      <c r="E31" s="298"/>
      <c r="F31" s="298"/>
      <c r="G31" s="298"/>
      <c r="H31" s="295"/>
      <c r="I31" s="296"/>
      <c r="J31" s="296"/>
      <c r="K31" s="296"/>
      <c r="L31" s="296"/>
      <c r="M31" s="297"/>
      <c r="N31" s="288"/>
      <c r="O31" s="288"/>
      <c r="P31" s="288"/>
      <c r="Q31" s="288"/>
      <c r="R31" s="288"/>
      <c r="S31" s="288"/>
    </row>
    <row r="32" spans="1:19" ht="17.100000000000001" customHeight="1" x14ac:dyDescent="0.25">
      <c r="A32" s="286" t="s">
        <v>49</v>
      </c>
      <c r="B32" s="286"/>
      <c r="C32" s="298" t="s">
        <v>50</v>
      </c>
      <c r="D32" s="298"/>
      <c r="E32" s="298"/>
      <c r="F32" s="298"/>
      <c r="G32" s="298"/>
      <c r="H32" s="292" t="s">
        <v>11</v>
      </c>
      <c r="I32" s="293"/>
      <c r="J32" s="293"/>
      <c r="K32" s="293"/>
      <c r="L32" s="293"/>
      <c r="M32" s="294"/>
      <c r="N32" s="288"/>
      <c r="O32" s="288"/>
      <c r="P32" s="288"/>
      <c r="Q32" s="288"/>
      <c r="R32" s="288"/>
      <c r="S32" s="288"/>
    </row>
    <row r="33" spans="1:19" ht="17.100000000000001" customHeight="1" x14ac:dyDescent="0.25">
      <c r="A33" s="286" t="s">
        <v>51</v>
      </c>
      <c r="B33" s="286"/>
      <c r="C33" s="298" t="s">
        <v>52</v>
      </c>
      <c r="D33" s="298"/>
      <c r="E33" s="298"/>
      <c r="F33" s="298"/>
      <c r="G33" s="298"/>
      <c r="H33" s="295"/>
      <c r="I33" s="296"/>
      <c r="J33" s="296"/>
      <c r="K33" s="296"/>
      <c r="L33" s="296"/>
      <c r="M33" s="297"/>
      <c r="N33" s="288"/>
      <c r="O33" s="288"/>
      <c r="P33" s="288"/>
      <c r="Q33" s="288"/>
      <c r="R33" s="288"/>
      <c r="S33" s="288"/>
    </row>
    <row r="34" spans="1:19" ht="16.5" x14ac:dyDescent="0.25">
      <c r="A34" s="286" t="s">
        <v>53</v>
      </c>
      <c r="B34" s="286"/>
      <c r="C34" s="298" t="s">
        <v>54</v>
      </c>
      <c r="D34" s="298"/>
      <c r="E34" s="298"/>
      <c r="F34" s="298"/>
      <c r="G34" s="298"/>
      <c r="H34" s="304"/>
      <c r="I34" s="304"/>
      <c r="J34" s="304"/>
      <c r="K34" s="304"/>
      <c r="L34" s="304"/>
      <c r="M34" s="304"/>
      <c r="N34" s="288" t="s">
        <v>55</v>
      </c>
      <c r="O34" s="288"/>
      <c r="P34" s="288"/>
      <c r="Q34" s="288" t="s">
        <v>56</v>
      </c>
      <c r="R34" s="288"/>
      <c r="S34" s="288"/>
    </row>
    <row r="35" spans="1:19" ht="16.5" x14ac:dyDescent="0.25">
      <c r="A35" s="286" t="s">
        <v>57</v>
      </c>
      <c r="B35" s="286"/>
      <c r="C35" s="298" t="s">
        <v>58</v>
      </c>
      <c r="D35" s="298"/>
      <c r="E35" s="298"/>
      <c r="F35" s="298"/>
      <c r="G35" s="298"/>
      <c r="H35" s="304" t="s">
        <v>11</v>
      </c>
      <c r="I35" s="304"/>
      <c r="J35" s="304"/>
      <c r="K35" s="304"/>
      <c r="L35" s="304"/>
      <c r="M35" s="304"/>
      <c r="N35" s="288"/>
      <c r="O35" s="288"/>
      <c r="P35" s="288"/>
      <c r="Q35" s="288"/>
      <c r="R35" s="288"/>
      <c r="S35" s="288"/>
    </row>
    <row r="36" spans="1:19" ht="17.100000000000001" customHeight="1" x14ac:dyDescent="0.25">
      <c r="A36" s="286" t="s">
        <v>59</v>
      </c>
      <c r="B36" s="286"/>
      <c r="C36" s="298" t="s">
        <v>60</v>
      </c>
      <c r="D36" s="298"/>
      <c r="E36" s="298"/>
      <c r="F36" s="298"/>
      <c r="G36" s="298"/>
      <c r="H36" s="304" t="s">
        <v>11</v>
      </c>
      <c r="I36" s="304"/>
      <c r="J36" s="304"/>
      <c r="K36" s="304"/>
      <c r="L36" s="304"/>
      <c r="M36" s="304"/>
      <c r="N36" s="288"/>
      <c r="O36" s="288"/>
      <c r="P36" s="288"/>
      <c r="Q36" s="288"/>
      <c r="R36" s="288"/>
      <c r="S36" s="288"/>
    </row>
    <row r="37" spans="1:19" ht="17.100000000000001" customHeight="1" x14ac:dyDescent="0.25">
      <c r="A37" s="286" t="s">
        <v>61</v>
      </c>
      <c r="B37" s="286"/>
      <c r="C37" s="298" t="s">
        <v>62</v>
      </c>
      <c r="D37" s="298"/>
      <c r="E37" s="298"/>
      <c r="F37" s="298"/>
      <c r="G37" s="298"/>
      <c r="H37" s="292" t="s">
        <v>11</v>
      </c>
      <c r="I37" s="293"/>
      <c r="J37" s="293"/>
      <c r="K37" s="293"/>
      <c r="L37" s="293"/>
      <c r="M37" s="294"/>
      <c r="N37" s="288"/>
      <c r="O37" s="288"/>
      <c r="P37" s="288"/>
      <c r="Q37" s="288"/>
      <c r="R37" s="288"/>
      <c r="S37" s="288"/>
    </row>
    <row r="38" spans="1:19" ht="16.5" x14ac:dyDescent="0.25">
      <c r="A38" s="286" t="s">
        <v>63</v>
      </c>
      <c r="B38" s="286"/>
      <c r="C38" s="298" t="s">
        <v>64</v>
      </c>
      <c r="D38" s="298"/>
      <c r="E38" s="298"/>
      <c r="F38" s="298"/>
      <c r="G38" s="298"/>
      <c r="H38" s="295"/>
      <c r="I38" s="296"/>
      <c r="J38" s="296"/>
      <c r="K38" s="296"/>
      <c r="L38" s="296"/>
      <c r="M38" s="297"/>
      <c r="N38" s="288"/>
      <c r="O38" s="288"/>
      <c r="P38" s="288"/>
      <c r="Q38" s="288"/>
      <c r="R38" s="288"/>
      <c r="S38" s="288"/>
    </row>
    <row r="39" spans="1:19" ht="17.100000000000001" customHeight="1" x14ac:dyDescent="0.2">
      <c r="A39" s="205" t="s">
        <v>65</v>
      </c>
      <c r="B39" s="206"/>
      <c r="C39" s="298" t="s">
        <v>66</v>
      </c>
      <c r="D39" s="298"/>
      <c r="E39" s="298"/>
      <c r="F39" s="298"/>
      <c r="G39" s="298"/>
      <c r="H39" s="304" t="s">
        <v>11</v>
      </c>
      <c r="I39" s="304"/>
      <c r="J39" s="304"/>
      <c r="K39" s="304"/>
      <c r="L39" s="304"/>
      <c r="M39" s="304"/>
      <c r="N39" s="176"/>
      <c r="O39" s="177"/>
      <c r="P39" s="178"/>
      <c r="Q39" s="176"/>
      <c r="R39" s="177"/>
      <c r="S39" s="178"/>
    </row>
    <row r="40" spans="1:19" ht="17.100000000000001" customHeight="1" x14ac:dyDescent="0.25">
      <c r="A40" s="286" t="s">
        <v>67</v>
      </c>
      <c r="B40" s="286"/>
      <c r="C40" s="298" t="s">
        <v>68</v>
      </c>
      <c r="D40" s="298"/>
      <c r="E40" s="298"/>
      <c r="F40" s="298"/>
      <c r="G40" s="298"/>
      <c r="H40" s="314" t="s">
        <v>69</v>
      </c>
      <c r="I40" s="315"/>
      <c r="J40" s="315"/>
      <c r="K40" s="315"/>
      <c r="L40" s="315"/>
      <c r="M40" s="316"/>
      <c r="N40" s="288"/>
      <c r="O40" s="288"/>
      <c r="P40" s="288"/>
      <c r="Q40" s="288"/>
      <c r="R40" s="288"/>
      <c r="S40" s="288"/>
    </row>
    <row r="41" spans="1:19" ht="17.100000000000001" customHeight="1" x14ac:dyDescent="0.25">
      <c r="A41" s="286" t="s">
        <v>70</v>
      </c>
      <c r="B41" s="286"/>
      <c r="C41" s="298" t="s">
        <v>71</v>
      </c>
      <c r="D41" s="298"/>
      <c r="E41" s="298"/>
      <c r="F41" s="298"/>
      <c r="G41" s="298"/>
      <c r="H41" s="304" t="s">
        <v>11</v>
      </c>
      <c r="I41" s="304"/>
      <c r="J41" s="304"/>
      <c r="K41" s="304"/>
      <c r="L41" s="304"/>
      <c r="M41" s="304"/>
      <c r="N41" s="288"/>
      <c r="O41" s="288"/>
      <c r="P41" s="288"/>
      <c r="Q41" s="288"/>
      <c r="R41" s="288"/>
      <c r="S41" s="288"/>
    </row>
    <row r="42" spans="1:19" ht="16.5" x14ac:dyDescent="0.25">
      <c r="A42" s="286" t="s">
        <v>72</v>
      </c>
      <c r="B42" s="286"/>
      <c r="C42" s="298" t="s">
        <v>73</v>
      </c>
      <c r="D42" s="298"/>
      <c r="E42" s="298"/>
      <c r="F42" s="298"/>
      <c r="G42" s="298"/>
      <c r="H42" s="304" t="s">
        <v>11</v>
      </c>
      <c r="I42" s="304"/>
      <c r="J42" s="304"/>
      <c r="K42" s="304"/>
      <c r="L42" s="304"/>
      <c r="M42" s="304"/>
      <c r="N42" s="288"/>
      <c r="O42" s="288"/>
      <c r="P42" s="288"/>
      <c r="Q42" s="288"/>
      <c r="R42" s="288"/>
      <c r="S42" s="288"/>
    </row>
    <row r="43" spans="1:19" ht="17.100000000000001" customHeight="1" x14ac:dyDescent="0.25">
      <c r="A43" s="286" t="s">
        <v>74</v>
      </c>
      <c r="B43" s="286"/>
      <c r="C43" s="298" t="s">
        <v>75</v>
      </c>
      <c r="D43" s="298"/>
      <c r="E43" s="298"/>
      <c r="F43" s="298"/>
      <c r="G43" s="298"/>
      <c r="H43" s="304" t="s">
        <v>11</v>
      </c>
      <c r="I43" s="304"/>
      <c r="J43" s="304"/>
      <c r="K43" s="304"/>
      <c r="L43" s="304"/>
      <c r="M43" s="304"/>
      <c r="N43" s="288"/>
      <c r="O43" s="288"/>
      <c r="P43" s="288"/>
      <c r="Q43" s="288"/>
      <c r="R43" s="288"/>
      <c r="S43" s="288"/>
    </row>
    <row r="44" spans="1:19" ht="17.100000000000001" customHeight="1" x14ac:dyDescent="0.25">
      <c r="A44" s="313" t="s">
        <v>76</v>
      </c>
      <c r="B44" s="300"/>
      <c r="C44" s="300"/>
      <c r="D44" s="300"/>
      <c r="E44" s="300"/>
      <c r="F44" s="300"/>
      <c r="G44" s="300"/>
      <c r="H44" s="300"/>
      <c r="I44" s="300"/>
      <c r="J44" s="300"/>
      <c r="K44" s="300"/>
      <c r="L44" s="300"/>
      <c r="M44" s="300"/>
      <c r="N44" s="300"/>
      <c r="O44" s="300"/>
      <c r="P44" s="300"/>
      <c r="Q44" s="300"/>
      <c r="R44" s="300"/>
      <c r="S44" s="300"/>
    </row>
    <row r="45" spans="1:19" ht="16.5" x14ac:dyDescent="0.25">
      <c r="A45" s="286" t="s">
        <v>77</v>
      </c>
      <c r="B45" s="311"/>
      <c r="C45" s="241" t="s">
        <v>78</v>
      </c>
      <c r="D45" s="241"/>
      <c r="E45" s="241"/>
      <c r="F45" s="241"/>
      <c r="G45" s="241"/>
      <c r="H45" s="304" t="s">
        <v>11</v>
      </c>
      <c r="I45" s="304"/>
      <c r="J45" s="304"/>
      <c r="K45" s="304"/>
      <c r="L45" s="304"/>
      <c r="M45" s="304"/>
      <c r="N45" s="288"/>
      <c r="O45" s="288"/>
      <c r="P45" s="288"/>
      <c r="Q45" s="288"/>
      <c r="R45" s="288"/>
      <c r="S45" s="288"/>
    </row>
    <row r="46" spans="1:19" ht="16.5" x14ac:dyDescent="0.25">
      <c r="A46" s="286" t="s">
        <v>79</v>
      </c>
      <c r="B46" s="311"/>
      <c r="C46" s="241" t="s">
        <v>80</v>
      </c>
      <c r="D46" s="241"/>
      <c r="E46" s="241"/>
      <c r="F46" s="241"/>
      <c r="G46" s="241"/>
      <c r="H46" s="304" t="s">
        <v>11</v>
      </c>
      <c r="I46" s="304"/>
      <c r="J46" s="304"/>
      <c r="K46" s="304"/>
      <c r="L46" s="304"/>
      <c r="M46" s="304"/>
      <c r="N46" s="288"/>
      <c r="O46" s="288"/>
      <c r="P46" s="288"/>
      <c r="Q46" s="288"/>
      <c r="R46" s="288"/>
      <c r="S46" s="288"/>
    </row>
    <row r="47" spans="1:19" ht="16.5" x14ac:dyDescent="0.25">
      <c r="A47" s="312" t="s">
        <v>81</v>
      </c>
      <c r="B47" s="312"/>
      <c r="C47" s="312"/>
      <c r="D47" s="312"/>
      <c r="E47" s="312"/>
      <c r="F47" s="312"/>
      <c r="G47" s="312"/>
      <c r="H47" s="312"/>
      <c r="I47" s="312"/>
      <c r="J47" s="312"/>
      <c r="K47" s="312"/>
      <c r="L47" s="312"/>
      <c r="M47" s="312"/>
      <c r="N47" s="312"/>
      <c r="O47" s="312"/>
      <c r="P47" s="312"/>
      <c r="Q47" s="312"/>
      <c r="R47" s="312"/>
      <c r="S47" s="312"/>
    </row>
    <row r="48" spans="1:19" ht="16.5" x14ac:dyDescent="0.25">
      <c r="A48" s="250" t="s">
        <v>82</v>
      </c>
      <c r="B48" s="250"/>
      <c r="C48" s="241" t="s">
        <v>83</v>
      </c>
      <c r="D48" s="241"/>
      <c r="E48" s="241"/>
      <c r="F48" s="241"/>
      <c r="G48" s="241"/>
      <c r="H48" s="260" t="s">
        <v>11</v>
      </c>
      <c r="I48" s="261"/>
      <c r="J48" s="261"/>
      <c r="K48" s="261"/>
      <c r="L48" s="261"/>
      <c r="M48" s="262"/>
      <c r="N48" s="301"/>
      <c r="O48" s="301"/>
      <c r="P48" s="301"/>
      <c r="Q48" s="301"/>
      <c r="R48" s="301"/>
      <c r="S48" s="301"/>
    </row>
    <row r="49" spans="1:19" ht="16.5" x14ac:dyDescent="0.25">
      <c r="A49" s="250" t="s">
        <v>84</v>
      </c>
      <c r="B49" s="250"/>
      <c r="C49" s="241" t="s">
        <v>85</v>
      </c>
      <c r="D49" s="241"/>
      <c r="E49" s="241"/>
      <c r="F49" s="241"/>
      <c r="G49" s="241"/>
      <c r="H49" s="266"/>
      <c r="I49" s="267"/>
      <c r="J49" s="267"/>
      <c r="K49" s="267"/>
      <c r="L49" s="267"/>
      <c r="M49" s="268"/>
      <c r="N49" s="301"/>
      <c r="O49" s="301"/>
      <c r="P49" s="301"/>
      <c r="Q49" s="301"/>
      <c r="R49" s="301"/>
      <c r="S49" s="301"/>
    </row>
    <row r="50" spans="1:19" ht="16.5" x14ac:dyDescent="0.25">
      <c r="A50" s="250" t="s">
        <v>86</v>
      </c>
      <c r="B50" s="250"/>
      <c r="C50" s="241" t="s">
        <v>87</v>
      </c>
      <c r="D50" s="241"/>
      <c r="E50" s="241"/>
      <c r="F50" s="241"/>
      <c r="G50" s="241"/>
      <c r="H50" s="302" t="s">
        <v>11</v>
      </c>
      <c r="I50" s="302"/>
      <c r="J50" s="302"/>
      <c r="K50" s="302"/>
      <c r="L50" s="302"/>
      <c r="M50" s="302"/>
      <c r="N50" s="301"/>
      <c r="O50" s="301"/>
      <c r="P50" s="301"/>
      <c r="Q50" s="301"/>
      <c r="R50" s="301"/>
      <c r="S50" s="301"/>
    </row>
    <row r="51" spans="1:19" ht="17.100000000000001" customHeight="1" x14ac:dyDescent="0.25">
      <c r="A51" s="205" t="s">
        <v>88</v>
      </c>
      <c r="B51" s="206"/>
      <c r="C51" s="241" t="s">
        <v>89</v>
      </c>
      <c r="D51" s="241"/>
      <c r="E51" s="241"/>
      <c r="F51" s="241"/>
      <c r="G51" s="241"/>
      <c r="H51" s="260" t="s">
        <v>11</v>
      </c>
      <c r="I51" s="261"/>
      <c r="J51" s="261"/>
      <c r="K51" s="261"/>
      <c r="L51" s="261"/>
      <c r="M51" s="262"/>
      <c r="N51" s="269"/>
      <c r="O51" s="270"/>
      <c r="P51" s="271"/>
      <c r="Q51" s="269"/>
      <c r="R51" s="270"/>
      <c r="S51" s="271"/>
    </row>
    <row r="52" spans="1:19" ht="15.95" customHeight="1" x14ac:dyDescent="0.25">
      <c r="A52" s="205" t="s">
        <v>90</v>
      </c>
      <c r="B52" s="206"/>
      <c r="C52" s="299" t="s">
        <v>91</v>
      </c>
      <c r="D52" s="299"/>
      <c r="E52" s="299"/>
      <c r="F52" s="299"/>
      <c r="G52" s="299"/>
      <c r="H52" s="263"/>
      <c r="I52" s="278"/>
      <c r="J52" s="278"/>
      <c r="K52" s="278"/>
      <c r="L52" s="278"/>
      <c r="M52" s="265"/>
      <c r="N52" s="269"/>
      <c r="O52" s="270"/>
      <c r="P52" s="271"/>
      <c r="Q52" s="269"/>
      <c r="R52" s="270"/>
      <c r="S52" s="271"/>
    </row>
    <row r="53" spans="1:19" ht="16.5" x14ac:dyDescent="0.25">
      <c r="A53" s="250" t="s">
        <v>92</v>
      </c>
      <c r="B53" s="250"/>
      <c r="C53" s="241" t="s">
        <v>93</v>
      </c>
      <c r="D53" s="241"/>
      <c r="E53" s="241"/>
      <c r="F53" s="241"/>
      <c r="G53" s="241"/>
      <c r="H53" s="266"/>
      <c r="I53" s="267"/>
      <c r="J53" s="267"/>
      <c r="K53" s="267"/>
      <c r="L53" s="267"/>
      <c r="M53" s="268"/>
      <c r="N53" s="301"/>
      <c r="O53" s="301"/>
      <c r="P53" s="301"/>
      <c r="Q53" s="301"/>
      <c r="R53" s="301"/>
      <c r="S53" s="301"/>
    </row>
    <row r="54" spans="1:19" ht="16.5" x14ac:dyDescent="0.25">
      <c r="A54" s="300" t="s">
        <v>94</v>
      </c>
      <c r="B54" s="300"/>
      <c r="C54" s="300"/>
      <c r="D54" s="300"/>
      <c r="E54" s="300"/>
      <c r="F54" s="300"/>
      <c r="G54" s="300"/>
      <c r="H54" s="300"/>
      <c r="I54" s="300"/>
      <c r="J54" s="300"/>
      <c r="K54" s="300"/>
      <c r="L54" s="300"/>
      <c r="M54" s="300"/>
      <c r="N54" s="300"/>
      <c r="O54" s="300"/>
      <c r="P54" s="300"/>
      <c r="Q54" s="300"/>
      <c r="R54" s="300"/>
      <c r="S54" s="300"/>
    </row>
    <row r="55" spans="1:19" ht="16.5" x14ac:dyDescent="0.25">
      <c r="A55" s="250" t="s">
        <v>95</v>
      </c>
      <c r="B55" s="205"/>
      <c r="C55" s="241" t="s">
        <v>96</v>
      </c>
      <c r="D55" s="241"/>
      <c r="E55" s="241"/>
      <c r="F55" s="241"/>
      <c r="G55" s="241"/>
      <c r="H55" s="260" t="s">
        <v>11</v>
      </c>
      <c r="I55" s="261"/>
      <c r="J55" s="261"/>
      <c r="K55" s="261"/>
      <c r="L55" s="261"/>
      <c r="M55" s="262"/>
      <c r="N55" s="209"/>
      <c r="O55" s="209"/>
      <c r="P55" s="209"/>
      <c r="Q55" s="209"/>
      <c r="R55" s="209"/>
      <c r="S55" s="209"/>
    </row>
    <row r="56" spans="1:19" ht="16.5" x14ac:dyDescent="0.25">
      <c r="A56" s="250" t="s">
        <v>97</v>
      </c>
      <c r="B56" s="205"/>
      <c r="C56" s="241" t="s">
        <v>98</v>
      </c>
      <c r="D56" s="241"/>
      <c r="E56" s="241"/>
      <c r="F56" s="241"/>
      <c r="G56" s="241"/>
      <c r="H56" s="266"/>
      <c r="I56" s="267"/>
      <c r="J56" s="267"/>
      <c r="K56" s="267"/>
      <c r="L56" s="267"/>
      <c r="M56" s="268"/>
      <c r="N56" s="209"/>
      <c r="O56" s="209"/>
      <c r="P56" s="209"/>
      <c r="Q56" s="209"/>
      <c r="R56" s="209"/>
      <c r="S56" s="209"/>
    </row>
    <row r="57" spans="1:19" ht="16.5" x14ac:dyDescent="0.25">
      <c r="A57" s="250" t="s">
        <v>99</v>
      </c>
      <c r="B57" s="205"/>
      <c r="C57" s="251" t="s">
        <v>100</v>
      </c>
      <c r="D57" s="252"/>
      <c r="E57" s="252"/>
      <c r="F57" s="252"/>
      <c r="G57" s="253"/>
      <c r="H57" s="260" t="s">
        <v>11</v>
      </c>
      <c r="I57" s="261"/>
      <c r="J57" s="261"/>
      <c r="K57" s="261"/>
      <c r="L57" s="261"/>
      <c r="M57" s="262"/>
      <c r="N57" s="107"/>
      <c r="O57" s="108"/>
      <c r="P57" s="109"/>
      <c r="Q57" s="107"/>
      <c r="R57" s="108"/>
      <c r="S57" s="109"/>
    </row>
    <row r="58" spans="1:19" ht="16.5" x14ac:dyDescent="0.25">
      <c r="A58" s="250" t="s">
        <v>101</v>
      </c>
      <c r="B58" s="205"/>
      <c r="C58" s="251" t="s">
        <v>102</v>
      </c>
      <c r="D58" s="252"/>
      <c r="E58" s="252"/>
      <c r="F58" s="252"/>
      <c r="G58" s="253"/>
      <c r="H58" s="266"/>
      <c r="I58" s="267"/>
      <c r="J58" s="267"/>
      <c r="K58" s="267"/>
      <c r="L58" s="267"/>
      <c r="M58" s="268"/>
      <c r="N58" s="107"/>
      <c r="O58" s="108"/>
      <c r="P58" s="109"/>
      <c r="Q58" s="107"/>
      <c r="R58" s="108"/>
      <c r="S58" s="109"/>
    </row>
    <row r="59" spans="1:19" ht="16.5" x14ac:dyDescent="0.25">
      <c r="A59" s="250" t="s">
        <v>103</v>
      </c>
      <c r="B59" s="205"/>
      <c r="C59" s="251" t="s">
        <v>104</v>
      </c>
      <c r="D59" s="252"/>
      <c r="E59" s="252"/>
      <c r="F59" s="252"/>
      <c r="G59" s="253"/>
      <c r="H59" s="260" t="s">
        <v>11</v>
      </c>
      <c r="I59" s="261"/>
      <c r="J59" s="261"/>
      <c r="K59" s="261"/>
      <c r="L59" s="261"/>
      <c r="M59" s="262"/>
      <c r="N59" s="107"/>
      <c r="O59" s="108"/>
      <c r="P59" s="109"/>
      <c r="Q59" s="107"/>
      <c r="R59" s="108"/>
      <c r="S59" s="109"/>
    </row>
    <row r="60" spans="1:19" ht="16.5" x14ac:dyDescent="0.25">
      <c r="A60" s="250" t="s">
        <v>105</v>
      </c>
      <c r="B60" s="205"/>
      <c r="C60" s="251" t="s">
        <v>106</v>
      </c>
      <c r="D60" s="252"/>
      <c r="E60" s="252"/>
      <c r="F60" s="252"/>
      <c r="G60" s="253"/>
      <c r="H60" s="266"/>
      <c r="I60" s="267"/>
      <c r="J60" s="267"/>
      <c r="K60" s="267"/>
      <c r="L60" s="267"/>
      <c r="M60" s="268"/>
      <c r="N60" s="107"/>
      <c r="O60" s="108"/>
      <c r="P60" s="109"/>
      <c r="Q60" s="107"/>
      <c r="R60" s="108"/>
      <c r="S60" s="109"/>
    </row>
    <row r="61" spans="1:19" ht="15.95" customHeight="1" x14ac:dyDescent="0.2">
      <c r="A61" s="224" t="s">
        <v>107</v>
      </c>
      <c r="B61" s="225"/>
      <c r="C61" s="228" t="s">
        <v>108</v>
      </c>
      <c r="D61" s="229"/>
      <c r="E61" s="229"/>
      <c r="F61" s="229"/>
      <c r="G61" s="230"/>
      <c r="H61" s="260" t="s">
        <v>11</v>
      </c>
      <c r="I61" s="261"/>
      <c r="J61" s="261"/>
      <c r="K61" s="261"/>
      <c r="L61" s="261"/>
      <c r="M61" s="262"/>
      <c r="N61" s="269"/>
      <c r="O61" s="270"/>
      <c r="P61" s="271"/>
      <c r="Q61" s="269"/>
      <c r="R61" s="270"/>
      <c r="S61" s="271"/>
    </row>
    <row r="62" spans="1:19" x14ac:dyDescent="0.2">
      <c r="A62" s="355"/>
      <c r="B62" s="356"/>
      <c r="C62" s="257"/>
      <c r="D62" s="258"/>
      <c r="E62" s="258"/>
      <c r="F62" s="258"/>
      <c r="G62" s="259"/>
      <c r="H62" s="263"/>
      <c r="I62" s="264"/>
      <c r="J62" s="264"/>
      <c r="K62" s="264"/>
      <c r="L62" s="264"/>
      <c r="M62" s="265"/>
      <c r="N62" s="272"/>
      <c r="O62" s="273"/>
      <c r="P62" s="274"/>
      <c r="Q62" s="272"/>
      <c r="R62" s="273"/>
      <c r="S62" s="274"/>
    </row>
    <row r="63" spans="1:19" x14ac:dyDescent="0.2">
      <c r="A63" s="355"/>
      <c r="B63" s="356"/>
      <c r="C63" s="257"/>
      <c r="D63" s="258"/>
      <c r="E63" s="258"/>
      <c r="F63" s="258"/>
      <c r="G63" s="259"/>
      <c r="H63" s="263"/>
      <c r="I63" s="264"/>
      <c r="J63" s="264"/>
      <c r="K63" s="264"/>
      <c r="L63" s="264"/>
      <c r="M63" s="265"/>
      <c r="N63" s="272"/>
      <c r="O63" s="273"/>
      <c r="P63" s="274"/>
      <c r="Q63" s="272"/>
      <c r="R63" s="273"/>
      <c r="S63" s="274"/>
    </row>
    <row r="64" spans="1:19" ht="24.95" customHeight="1" x14ac:dyDescent="0.2">
      <c r="A64" s="226"/>
      <c r="B64" s="227"/>
      <c r="C64" s="231"/>
      <c r="D64" s="232"/>
      <c r="E64" s="232"/>
      <c r="F64" s="232"/>
      <c r="G64" s="233"/>
      <c r="H64" s="266"/>
      <c r="I64" s="267"/>
      <c r="J64" s="267"/>
      <c r="K64" s="267"/>
      <c r="L64" s="267"/>
      <c r="M64" s="268"/>
      <c r="N64" s="275"/>
      <c r="O64" s="276"/>
      <c r="P64" s="277"/>
      <c r="Q64" s="275"/>
      <c r="R64" s="276"/>
      <c r="S64" s="277"/>
    </row>
    <row r="65" spans="1:19" ht="15.95" customHeight="1" x14ac:dyDescent="0.2">
      <c r="A65" s="224" t="s">
        <v>109</v>
      </c>
      <c r="B65" s="225"/>
      <c r="C65" s="228" t="s">
        <v>110</v>
      </c>
      <c r="D65" s="229"/>
      <c r="E65" s="229"/>
      <c r="F65" s="229"/>
      <c r="G65" s="230"/>
      <c r="H65" s="260" t="s">
        <v>11</v>
      </c>
      <c r="I65" s="261"/>
      <c r="J65" s="261"/>
      <c r="K65" s="261"/>
      <c r="L65" s="261"/>
      <c r="M65" s="262"/>
      <c r="N65" s="269"/>
      <c r="O65" s="270"/>
      <c r="P65" s="271"/>
      <c r="Q65" s="269"/>
      <c r="R65" s="270"/>
      <c r="S65" s="271"/>
    </row>
    <row r="66" spans="1:19" ht="21.95" customHeight="1" x14ac:dyDescent="0.2">
      <c r="A66" s="226"/>
      <c r="B66" s="227"/>
      <c r="C66" s="231"/>
      <c r="D66" s="232"/>
      <c r="E66" s="232"/>
      <c r="F66" s="232"/>
      <c r="G66" s="233"/>
      <c r="H66" s="263"/>
      <c r="I66" s="278"/>
      <c r="J66" s="278"/>
      <c r="K66" s="278"/>
      <c r="L66" s="278"/>
      <c r="M66" s="265"/>
      <c r="N66" s="275"/>
      <c r="O66" s="276"/>
      <c r="P66" s="277"/>
      <c r="Q66" s="275"/>
      <c r="R66" s="276"/>
      <c r="S66" s="277"/>
    </row>
    <row r="67" spans="1:19" ht="16.5" x14ac:dyDescent="0.25">
      <c r="A67" s="238" t="s">
        <v>111</v>
      </c>
      <c r="B67" s="239"/>
      <c r="C67" s="234" t="s">
        <v>112</v>
      </c>
      <c r="D67" s="234"/>
      <c r="E67" s="234"/>
      <c r="F67" s="234"/>
      <c r="G67" s="235"/>
      <c r="H67" s="266"/>
      <c r="I67" s="267"/>
      <c r="J67" s="267"/>
      <c r="K67" s="267"/>
      <c r="L67" s="267"/>
      <c r="M67" s="268"/>
      <c r="N67" s="53"/>
      <c r="O67" s="54"/>
      <c r="P67" s="55"/>
      <c r="Q67" s="53"/>
      <c r="R67" s="54"/>
      <c r="S67" s="55"/>
    </row>
    <row r="68" spans="1:19" ht="16.5" x14ac:dyDescent="0.25">
      <c r="A68" s="226" t="s">
        <v>113</v>
      </c>
      <c r="B68" s="227"/>
      <c r="C68" s="241" t="s">
        <v>114</v>
      </c>
      <c r="D68" s="241"/>
      <c r="E68" s="241"/>
      <c r="F68" s="241"/>
      <c r="G68" s="241"/>
      <c r="H68" s="260" t="s">
        <v>11</v>
      </c>
      <c r="I68" s="261"/>
      <c r="J68" s="261"/>
      <c r="K68" s="261"/>
      <c r="L68" s="261"/>
      <c r="M68" s="262"/>
      <c r="N68" s="209"/>
      <c r="O68" s="209"/>
      <c r="P68" s="209"/>
      <c r="Q68" s="209"/>
      <c r="R68" s="209"/>
      <c r="S68" s="209"/>
    </row>
    <row r="69" spans="1:19" ht="16.5" x14ac:dyDescent="0.25">
      <c r="A69" s="217" t="s">
        <v>115</v>
      </c>
      <c r="B69" s="218"/>
      <c r="C69" s="241" t="s">
        <v>116</v>
      </c>
      <c r="D69" s="241"/>
      <c r="E69" s="241"/>
      <c r="F69" s="241"/>
      <c r="G69" s="241"/>
      <c r="H69" s="263"/>
      <c r="I69" s="278"/>
      <c r="J69" s="278"/>
      <c r="K69" s="278"/>
      <c r="L69" s="278"/>
      <c r="M69" s="265"/>
      <c r="N69" s="209"/>
      <c r="O69" s="209"/>
      <c r="P69" s="209"/>
      <c r="Q69" s="209"/>
      <c r="R69" s="209"/>
      <c r="S69" s="209"/>
    </row>
    <row r="70" spans="1:19" ht="16.5" x14ac:dyDescent="0.25">
      <c r="A70" s="217" t="s">
        <v>117</v>
      </c>
      <c r="B70" s="218"/>
      <c r="C70" s="241" t="s">
        <v>118</v>
      </c>
      <c r="D70" s="241"/>
      <c r="E70" s="241"/>
      <c r="F70" s="241"/>
      <c r="G70" s="241"/>
      <c r="H70" s="263"/>
      <c r="I70" s="278"/>
      <c r="J70" s="278"/>
      <c r="K70" s="278"/>
      <c r="L70" s="278"/>
      <c r="M70" s="265"/>
      <c r="N70" s="209"/>
      <c r="O70" s="209"/>
      <c r="P70" s="209"/>
      <c r="Q70" s="209"/>
      <c r="R70" s="209"/>
      <c r="S70" s="209"/>
    </row>
    <row r="71" spans="1:19" ht="16.5" x14ac:dyDescent="0.25">
      <c r="A71" s="217" t="s">
        <v>119</v>
      </c>
      <c r="B71" s="218"/>
      <c r="C71" s="251" t="s">
        <v>120</v>
      </c>
      <c r="D71" s="252"/>
      <c r="E71" s="252"/>
      <c r="F71" s="252"/>
      <c r="G71" s="253"/>
      <c r="H71" s="266"/>
      <c r="I71" s="267"/>
      <c r="J71" s="267"/>
      <c r="K71" s="267"/>
      <c r="L71" s="267"/>
      <c r="M71" s="268"/>
      <c r="N71" s="197"/>
      <c r="O71" s="198"/>
      <c r="P71" s="199"/>
      <c r="Q71" s="197"/>
      <c r="R71" s="198"/>
      <c r="S71" s="199"/>
    </row>
    <row r="72" spans="1:19" ht="33.950000000000003" customHeight="1" x14ac:dyDescent="0.2">
      <c r="A72" s="217" t="s">
        <v>121</v>
      </c>
      <c r="B72" s="218"/>
      <c r="C72" s="240" t="s">
        <v>122</v>
      </c>
      <c r="D72" s="240"/>
      <c r="E72" s="240"/>
      <c r="F72" s="240"/>
      <c r="G72" s="240"/>
      <c r="H72" s="260" t="s">
        <v>11</v>
      </c>
      <c r="I72" s="261"/>
      <c r="J72" s="261"/>
      <c r="K72" s="261"/>
      <c r="L72" s="261"/>
      <c r="M72" s="262"/>
      <c r="N72" s="254"/>
      <c r="O72" s="255"/>
      <c r="P72" s="256"/>
      <c r="Q72" s="254"/>
      <c r="R72" s="255"/>
      <c r="S72" s="256"/>
    </row>
    <row r="73" spans="1:19" ht="16.5" x14ac:dyDescent="0.25">
      <c r="A73" s="236" t="s">
        <v>123</v>
      </c>
      <c r="B73" s="237"/>
      <c r="C73" s="241" t="s">
        <v>124</v>
      </c>
      <c r="D73" s="241"/>
      <c r="E73" s="241"/>
      <c r="F73" s="241"/>
      <c r="G73" s="241"/>
      <c r="H73" s="266"/>
      <c r="I73" s="267"/>
      <c r="J73" s="267"/>
      <c r="K73" s="267"/>
      <c r="L73" s="267"/>
      <c r="M73" s="268"/>
      <c r="N73" s="254"/>
      <c r="O73" s="255"/>
      <c r="P73" s="256"/>
      <c r="Q73" s="254"/>
      <c r="R73" s="255"/>
      <c r="S73" s="256"/>
    </row>
    <row r="74" spans="1:19" ht="16.5" x14ac:dyDescent="0.25">
      <c r="A74" s="217" t="s">
        <v>125</v>
      </c>
      <c r="B74" s="218"/>
      <c r="C74" s="241" t="s">
        <v>126</v>
      </c>
      <c r="D74" s="241"/>
      <c r="E74" s="241"/>
      <c r="F74" s="241"/>
      <c r="G74" s="241"/>
      <c r="H74" s="260" t="s">
        <v>11</v>
      </c>
      <c r="I74" s="261"/>
      <c r="J74" s="261"/>
      <c r="K74" s="261"/>
      <c r="L74" s="261"/>
      <c r="M74" s="262"/>
      <c r="N74" s="209"/>
      <c r="O74" s="209"/>
      <c r="P74" s="209"/>
      <c r="Q74" s="209"/>
      <c r="R74" s="209"/>
      <c r="S74" s="209"/>
    </row>
    <row r="75" spans="1:19" ht="16.5" x14ac:dyDescent="0.25">
      <c r="A75" s="217" t="s">
        <v>127</v>
      </c>
      <c r="B75" s="218"/>
      <c r="C75" s="241" t="s">
        <v>128</v>
      </c>
      <c r="D75" s="241"/>
      <c r="E75" s="241"/>
      <c r="F75" s="241"/>
      <c r="G75" s="241"/>
      <c r="H75" s="263"/>
      <c r="I75" s="278"/>
      <c r="J75" s="278"/>
      <c r="K75" s="278"/>
      <c r="L75" s="278"/>
      <c r="M75" s="265"/>
      <c r="N75" s="209"/>
      <c r="O75" s="209"/>
      <c r="P75" s="209"/>
      <c r="Q75" s="209"/>
      <c r="R75" s="209"/>
      <c r="S75" s="209"/>
    </row>
    <row r="76" spans="1:19" ht="16.5" x14ac:dyDescent="0.25">
      <c r="A76" s="217" t="s">
        <v>129</v>
      </c>
      <c r="B76" s="218"/>
      <c r="C76" s="241" t="s">
        <v>130</v>
      </c>
      <c r="D76" s="241"/>
      <c r="E76" s="241"/>
      <c r="F76" s="241"/>
      <c r="G76" s="241"/>
      <c r="H76" s="266"/>
      <c r="I76" s="267"/>
      <c r="J76" s="267"/>
      <c r="K76" s="267"/>
      <c r="L76" s="267"/>
      <c r="M76" s="268"/>
      <c r="N76" s="209"/>
      <c r="O76" s="209"/>
      <c r="P76" s="209"/>
      <c r="Q76" s="209"/>
      <c r="R76" s="209"/>
      <c r="S76" s="209"/>
    </row>
    <row r="77" spans="1:19" ht="38.1" customHeight="1" x14ac:dyDescent="0.2">
      <c r="A77" s="217" t="s">
        <v>131</v>
      </c>
      <c r="B77" s="218"/>
      <c r="C77" s="240" t="s">
        <v>132</v>
      </c>
      <c r="D77" s="240"/>
      <c r="E77" s="240"/>
      <c r="F77" s="240"/>
      <c r="G77" s="240"/>
      <c r="H77" s="279" t="s">
        <v>11</v>
      </c>
      <c r="I77" s="279"/>
      <c r="J77" s="279"/>
      <c r="K77" s="279"/>
      <c r="L77" s="279"/>
      <c r="M77" s="279"/>
      <c r="N77" s="209"/>
      <c r="O77" s="209"/>
      <c r="P77" s="209"/>
      <c r="Q77" s="209"/>
      <c r="R77" s="209"/>
      <c r="S77" s="209"/>
    </row>
    <row r="78" spans="1:19" x14ac:dyDescent="0.2">
      <c r="A78" s="242" t="s">
        <v>133</v>
      </c>
      <c r="B78" s="243"/>
      <c r="C78" s="244" t="s">
        <v>134</v>
      </c>
      <c r="D78" s="245"/>
      <c r="E78" s="245"/>
      <c r="F78" s="245"/>
      <c r="G78" s="246"/>
      <c r="H78" s="357" t="s">
        <v>135</v>
      </c>
      <c r="I78" s="358"/>
      <c r="J78" s="358"/>
      <c r="K78" s="358"/>
      <c r="L78" s="358"/>
      <c r="M78" s="359"/>
      <c r="N78" s="269"/>
      <c r="O78" s="270"/>
      <c r="P78" s="271"/>
      <c r="Q78" s="269"/>
      <c r="R78" s="270"/>
      <c r="S78" s="271"/>
    </row>
    <row r="79" spans="1:19" x14ac:dyDescent="0.2">
      <c r="A79" s="226"/>
      <c r="B79" s="227"/>
      <c r="C79" s="247"/>
      <c r="D79" s="248"/>
      <c r="E79" s="248"/>
      <c r="F79" s="248"/>
      <c r="G79" s="249"/>
      <c r="H79" s="360"/>
      <c r="I79" s="361"/>
      <c r="J79" s="361"/>
      <c r="K79" s="361"/>
      <c r="L79" s="361"/>
      <c r="M79" s="362"/>
      <c r="N79" s="275"/>
      <c r="O79" s="276"/>
      <c r="P79" s="277"/>
      <c r="Q79" s="275"/>
      <c r="R79" s="276"/>
      <c r="S79" s="277"/>
    </row>
    <row r="80" spans="1:19" ht="16.5" x14ac:dyDescent="0.25">
      <c r="A80" s="300" t="s">
        <v>136</v>
      </c>
      <c r="B80" s="300"/>
      <c r="C80" s="300"/>
      <c r="D80" s="300"/>
      <c r="E80" s="300"/>
      <c r="F80" s="300"/>
      <c r="G80" s="300"/>
      <c r="H80" s="300"/>
      <c r="I80" s="300"/>
      <c r="J80" s="300"/>
      <c r="K80" s="300"/>
      <c r="L80" s="300"/>
      <c r="M80" s="300"/>
      <c r="N80" s="300"/>
      <c r="O80" s="300"/>
      <c r="P80" s="300"/>
      <c r="Q80" s="300"/>
      <c r="R80" s="300"/>
      <c r="S80" s="300"/>
    </row>
    <row r="81" spans="1:19" ht="18.95" customHeight="1" x14ac:dyDescent="0.25">
      <c r="A81" s="217" t="s">
        <v>137</v>
      </c>
      <c r="B81" s="218"/>
      <c r="C81" s="241" t="s">
        <v>138</v>
      </c>
      <c r="D81" s="241"/>
      <c r="E81" s="241"/>
      <c r="F81" s="241"/>
      <c r="G81" s="241"/>
      <c r="H81" s="320" t="s">
        <v>139</v>
      </c>
      <c r="I81" s="320"/>
      <c r="J81" s="320"/>
      <c r="K81" s="320"/>
      <c r="L81" s="320"/>
      <c r="M81" s="320"/>
      <c r="N81" s="209"/>
      <c r="O81" s="209"/>
      <c r="P81" s="209"/>
      <c r="Q81" s="209"/>
      <c r="R81" s="209"/>
      <c r="S81" s="209"/>
    </row>
    <row r="82" spans="1:19" ht="15.95" customHeight="1" x14ac:dyDescent="0.2">
      <c r="A82" s="242" t="s">
        <v>140</v>
      </c>
      <c r="B82" s="243"/>
      <c r="C82" s="244" t="s">
        <v>141</v>
      </c>
      <c r="D82" s="245"/>
      <c r="E82" s="245"/>
      <c r="F82" s="245"/>
      <c r="G82" s="246"/>
      <c r="H82" s="211" t="s">
        <v>139</v>
      </c>
      <c r="I82" s="212"/>
      <c r="J82" s="212"/>
      <c r="K82" s="212"/>
      <c r="L82" s="212"/>
      <c r="M82" s="213"/>
      <c r="N82" s="269"/>
      <c r="O82" s="270"/>
      <c r="P82" s="271"/>
      <c r="Q82" s="269"/>
      <c r="R82" s="270"/>
      <c r="S82" s="271"/>
    </row>
    <row r="83" spans="1:19" ht="21" customHeight="1" x14ac:dyDescent="0.2">
      <c r="A83" s="226"/>
      <c r="B83" s="227"/>
      <c r="C83" s="247"/>
      <c r="D83" s="248"/>
      <c r="E83" s="248"/>
      <c r="F83" s="248"/>
      <c r="G83" s="249"/>
      <c r="H83" s="343"/>
      <c r="I83" s="346"/>
      <c r="J83" s="346"/>
      <c r="K83" s="346"/>
      <c r="L83" s="346"/>
      <c r="M83" s="345"/>
      <c r="N83" s="275"/>
      <c r="O83" s="276"/>
      <c r="P83" s="277"/>
      <c r="Q83" s="275"/>
      <c r="R83" s="276"/>
      <c r="S83" s="277"/>
    </row>
    <row r="84" spans="1:19" ht="21" customHeight="1" x14ac:dyDescent="0.25">
      <c r="A84" s="217" t="s">
        <v>142</v>
      </c>
      <c r="B84" s="218"/>
      <c r="C84" s="241" t="s">
        <v>143</v>
      </c>
      <c r="D84" s="241"/>
      <c r="E84" s="241"/>
      <c r="F84" s="241"/>
      <c r="G84" s="241"/>
      <c r="H84" s="214"/>
      <c r="I84" s="215"/>
      <c r="J84" s="215"/>
      <c r="K84" s="215"/>
      <c r="L84" s="215"/>
      <c r="M84" s="216"/>
      <c r="N84" s="209"/>
      <c r="O84" s="209"/>
      <c r="P84" s="209"/>
      <c r="Q84" s="209"/>
      <c r="R84" s="209"/>
      <c r="S84" s="209"/>
    </row>
    <row r="85" spans="1:19" ht="18.95" customHeight="1" x14ac:dyDescent="0.25">
      <c r="A85" s="217" t="s">
        <v>144</v>
      </c>
      <c r="B85" s="218"/>
      <c r="C85" s="241" t="s">
        <v>145</v>
      </c>
      <c r="D85" s="241"/>
      <c r="E85" s="241"/>
      <c r="F85" s="241"/>
      <c r="G85" s="241"/>
      <c r="H85" s="321" t="s">
        <v>139</v>
      </c>
      <c r="I85" s="322"/>
      <c r="J85" s="322"/>
      <c r="K85" s="322"/>
      <c r="L85" s="322"/>
      <c r="M85" s="323"/>
      <c r="N85" s="209"/>
      <c r="O85" s="209"/>
      <c r="P85" s="209"/>
      <c r="Q85" s="209"/>
      <c r="R85" s="209"/>
      <c r="S85" s="209"/>
    </row>
    <row r="86" spans="1:19" x14ac:dyDescent="0.2">
      <c r="A86" s="242" t="s">
        <v>146</v>
      </c>
      <c r="B86" s="243"/>
      <c r="C86" s="244" t="s">
        <v>147</v>
      </c>
      <c r="D86" s="245"/>
      <c r="E86" s="245"/>
      <c r="F86" s="245"/>
      <c r="G86" s="246"/>
      <c r="H86" s="211" t="s">
        <v>139</v>
      </c>
      <c r="I86" s="212"/>
      <c r="J86" s="212"/>
      <c r="K86" s="212"/>
      <c r="L86" s="212"/>
      <c r="M86" s="213"/>
      <c r="N86" s="269"/>
      <c r="O86" s="270"/>
      <c r="P86" s="271"/>
      <c r="Q86" s="269"/>
      <c r="R86" s="270"/>
      <c r="S86" s="271"/>
    </row>
    <row r="87" spans="1:19" ht="24" customHeight="1" x14ac:dyDescent="0.2">
      <c r="A87" s="226"/>
      <c r="B87" s="227"/>
      <c r="C87" s="247"/>
      <c r="D87" s="248"/>
      <c r="E87" s="248"/>
      <c r="F87" s="248"/>
      <c r="G87" s="249"/>
      <c r="H87" s="214"/>
      <c r="I87" s="215"/>
      <c r="J87" s="215"/>
      <c r="K87" s="215"/>
      <c r="L87" s="215"/>
      <c r="M87" s="216"/>
      <c r="N87" s="275"/>
      <c r="O87" s="276"/>
      <c r="P87" s="277"/>
      <c r="Q87" s="275"/>
      <c r="R87" s="276"/>
      <c r="S87" s="277"/>
    </row>
    <row r="88" spans="1:19" ht="20.100000000000001" customHeight="1" x14ac:dyDescent="0.25">
      <c r="A88" s="217" t="s">
        <v>148</v>
      </c>
      <c r="B88" s="218"/>
      <c r="C88" s="241" t="s">
        <v>149</v>
      </c>
      <c r="D88" s="241"/>
      <c r="E88" s="241"/>
      <c r="F88" s="241"/>
      <c r="G88" s="241"/>
      <c r="H88" s="211" t="s">
        <v>139</v>
      </c>
      <c r="I88" s="212"/>
      <c r="J88" s="212"/>
      <c r="K88" s="212"/>
      <c r="L88" s="212"/>
      <c r="M88" s="213"/>
      <c r="N88" s="209"/>
      <c r="O88" s="209"/>
      <c r="P88" s="209"/>
      <c r="Q88" s="209"/>
      <c r="R88" s="209"/>
      <c r="S88" s="209"/>
    </row>
    <row r="89" spans="1:19" ht="15.95" customHeight="1" x14ac:dyDescent="0.2">
      <c r="A89" s="242" t="s">
        <v>150</v>
      </c>
      <c r="B89" s="243"/>
      <c r="C89" s="228" t="s">
        <v>151</v>
      </c>
      <c r="D89" s="229"/>
      <c r="E89" s="229"/>
      <c r="F89" s="229"/>
      <c r="G89" s="230"/>
      <c r="H89" s="343"/>
      <c r="I89" s="346"/>
      <c r="J89" s="346"/>
      <c r="K89" s="346"/>
      <c r="L89" s="346"/>
      <c r="M89" s="345"/>
      <c r="N89" s="269"/>
      <c r="O89" s="270"/>
      <c r="P89" s="271"/>
      <c r="Q89" s="269"/>
      <c r="R89" s="270"/>
      <c r="S89" s="271"/>
    </row>
    <row r="90" spans="1:19" ht="24" customHeight="1" x14ac:dyDescent="0.2">
      <c r="A90" s="226"/>
      <c r="B90" s="227"/>
      <c r="C90" s="231"/>
      <c r="D90" s="232"/>
      <c r="E90" s="232"/>
      <c r="F90" s="232"/>
      <c r="G90" s="233"/>
      <c r="H90" s="343"/>
      <c r="I90" s="346"/>
      <c r="J90" s="346"/>
      <c r="K90" s="346"/>
      <c r="L90" s="346"/>
      <c r="M90" s="345"/>
      <c r="N90" s="275"/>
      <c r="O90" s="276"/>
      <c r="P90" s="277"/>
      <c r="Q90" s="275"/>
      <c r="R90" s="276"/>
      <c r="S90" s="277"/>
    </row>
    <row r="91" spans="1:19" ht="20.100000000000001" customHeight="1" x14ac:dyDescent="0.25">
      <c r="A91" s="217" t="s">
        <v>152</v>
      </c>
      <c r="B91" s="218"/>
      <c r="C91" s="241" t="s">
        <v>153</v>
      </c>
      <c r="D91" s="241"/>
      <c r="E91" s="241"/>
      <c r="F91" s="241"/>
      <c r="G91" s="241"/>
      <c r="H91" s="214"/>
      <c r="I91" s="215"/>
      <c r="J91" s="215"/>
      <c r="K91" s="215"/>
      <c r="L91" s="215"/>
      <c r="M91" s="216"/>
      <c r="N91" s="209"/>
      <c r="O91" s="209"/>
      <c r="P91" s="209"/>
      <c r="Q91" s="209"/>
      <c r="R91" s="209"/>
      <c r="S91" s="209"/>
    </row>
    <row r="92" spans="1:19" ht="20.100000000000001" customHeight="1" x14ac:dyDescent="0.25">
      <c r="A92" s="217" t="s">
        <v>154</v>
      </c>
      <c r="B92" s="218"/>
      <c r="C92" s="241" t="s">
        <v>155</v>
      </c>
      <c r="D92" s="241"/>
      <c r="E92" s="241"/>
      <c r="F92" s="241"/>
      <c r="G92" s="241"/>
      <c r="H92" s="211" t="s">
        <v>139</v>
      </c>
      <c r="I92" s="212"/>
      <c r="J92" s="212"/>
      <c r="K92" s="212"/>
      <c r="L92" s="212"/>
      <c r="M92" s="213"/>
      <c r="N92" s="209"/>
      <c r="O92" s="209"/>
      <c r="P92" s="209"/>
      <c r="Q92" s="209"/>
      <c r="R92" s="209"/>
      <c r="S92" s="209"/>
    </row>
    <row r="93" spans="1:19" ht="15.95" customHeight="1" x14ac:dyDescent="0.2">
      <c r="A93" s="242" t="s">
        <v>156</v>
      </c>
      <c r="B93" s="243"/>
      <c r="C93" s="244" t="s">
        <v>157</v>
      </c>
      <c r="D93" s="245"/>
      <c r="E93" s="245"/>
      <c r="F93" s="245"/>
      <c r="G93" s="246"/>
      <c r="H93" s="343"/>
      <c r="I93" s="346"/>
      <c r="J93" s="346"/>
      <c r="K93" s="346"/>
      <c r="L93" s="346"/>
      <c r="M93" s="345"/>
      <c r="N93" s="269"/>
      <c r="O93" s="270"/>
      <c r="P93" s="271"/>
      <c r="Q93" s="269"/>
      <c r="R93" s="270"/>
      <c r="S93" s="271"/>
    </row>
    <row r="94" spans="1:19" ht="20.100000000000001" customHeight="1" x14ac:dyDescent="0.2">
      <c r="A94" s="226"/>
      <c r="B94" s="227"/>
      <c r="C94" s="247"/>
      <c r="D94" s="248"/>
      <c r="E94" s="248"/>
      <c r="F94" s="248"/>
      <c r="G94" s="249"/>
      <c r="H94" s="214"/>
      <c r="I94" s="215"/>
      <c r="J94" s="215"/>
      <c r="K94" s="215"/>
      <c r="L94" s="215"/>
      <c r="M94" s="216"/>
      <c r="N94" s="275"/>
      <c r="O94" s="276"/>
      <c r="P94" s="277"/>
      <c r="Q94" s="275"/>
      <c r="R94" s="276"/>
      <c r="S94" s="277"/>
    </row>
    <row r="95" spans="1:19" ht="15.95" customHeight="1" x14ac:dyDescent="0.2">
      <c r="A95" s="224" t="s">
        <v>158</v>
      </c>
      <c r="B95" s="225"/>
      <c r="C95" s="244" t="s">
        <v>159</v>
      </c>
      <c r="D95" s="245"/>
      <c r="E95" s="245"/>
      <c r="F95" s="245"/>
      <c r="G95" s="246"/>
      <c r="H95" s="211" t="s">
        <v>139</v>
      </c>
      <c r="I95" s="212"/>
      <c r="J95" s="212"/>
      <c r="K95" s="212"/>
      <c r="L95" s="212"/>
      <c r="M95" s="213"/>
      <c r="N95" s="269"/>
      <c r="O95" s="270"/>
      <c r="P95" s="271"/>
      <c r="Q95" s="269"/>
      <c r="R95" s="270"/>
      <c r="S95" s="271"/>
    </row>
    <row r="96" spans="1:19" ht="21.95" customHeight="1" x14ac:dyDescent="0.2">
      <c r="A96" s="226"/>
      <c r="B96" s="227"/>
      <c r="C96" s="247"/>
      <c r="D96" s="248"/>
      <c r="E96" s="248"/>
      <c r="F96" s="248"/>
      <c r="G96" s="249"/>
      <c r="H96" s="343"/>
      <c r="I96" s="346"/>
      <c r="J96" s="346"/>
      <c r="K96" s="346"/>
      <c r="L96" s="346"/>
      <c r="M96" s="345"/>
      <c r="N96" s="275"/>
      <c r="O96" s="276"/>
      <c r="P96" s="277"/>
      <c r="Q96" s="275"/>
      <c r="R96" s="276"/>
      <c r="S96" s="277"/>
    </row>
    <row r="97" spans="1:19" ht="21.95" customHeight="1" x14ac:dyDescent="0.25">
      <c r="A97" s="217" t="s">
        <v>160</v>
      </c>
      <c r="B97" s="218"/>
      <c r="C97" s="241" t="s">
        <v>161</v>
      </c>
      <c r="D97" s="241"/>
      <c r="E97" s="241"/>
      <c r="F97" s="241"/>
      <c r="G97" s="241"/>
      <c r="H97" s="343"/>
      <c r="I97" s="346"/>
      <c r="J97" s="346"/>
      <c r="K97" s="346"/>
      <c r="L97" s="346"/>
      <c r="M97" s="345"/>
      <c r="N97" s="209"/>
      <c r="O97" s="209"/>
      <c r="P97" s="209"/>
      <c r="Q97" s="209"/>
      <c r="R97" s="209"/>
      <c r="S97" s="209"/>
    </row>
    <row r="98" spans="1:19" ht="16.5" x14ac:dyDescent="0.25">
      <c r="A98" s="217" t="s">
        <v>162</v>
      </c>
      <c r="B98" s="218"/>
      <c r="C98" s="241" t="s">
        <v>163</v>
      </c>
      <c r="D98" s="241"/>
      <c r="E98" s="241"/>
      <c r="F98" s="241"/>
      <c r="G98" s="241"/>
      <c r="H98" s="214"/>
      <c r="I98" s="215"/>
      <c r="J98" s="215"/>
      <c r="K98" s="215"/>
      <c r="L98" s="215"/>
      <c r="M98" s="216"/>
      <c r="N98" s="209"/>
      <c r="O98" s="209"/>
      <c r="P98" s="209"/>
      <c r="Q98" s="209"/>
      <c r="R98" s="209"/>
      <c r="S98" s="209"/>
    </row>
    <row r="99" spans="1:19" ht="24" customHeight="1" x14ac:dyDescent="0.2">
      <c r="A99" s="217" t="s">
        <v>164</v>
      </c>
      <c r="B99" s="218"/>
      <c r="C99" s="324" t="s">
        <v>165</v>
      </c>
      <c r="D99" s="324"/>
      <c r="E99" s="324"/>
      <c r="F99" s="324"/>
      <c r="G99" s="324"/>
      <c r="H99" s="211" t="s">
        <v>139</v>
      </c>
      <c r="I99" s="212"/>
      <c r="J99" s="212"/>
      <c r="K99" s="212"/>
      <c r="L99" s="212"/>
      <c r="M99" s="213"/>
      <c r="N99" s="209"/>
      <c r="O99" s="209"/>
      <c r="P99" s="209"/>
      <c r="Q99" s="209"/>
      <c r="R99" s="209"/>
      <c r="S99" s="209"/>
    </row>
    <row r="100" spans="1:19" ht="15.95" customHeight="1" x14ac:dyDescent="0.2">
      <c r="A100" s="242" t="s">
        <v>166</v>
      </c>
      <c r="B100" s="243"/>
      <c r="C100" s="228" t="s">
        <v>167</v>
      </c>
      <c r="D100" s="229"/>
      <c r="E100" s="229"/>
      <c r="F100" s="229"/>
      <c r="G100" s="230"/>
      <c r="H100" s="343"/>
      <c r="I100" s="346"/>
      <c r="J100" s="346"/>
      <c r="K100" s="346"/>
      <c r="L100" s="346"/>
      <c r="M100" s="345"/>
      <c r="N100" s="269"/>
      <c r="O100" s="270"/>
      <c r="P100" s="271"/>
      <c r="Q100" s="269"/>
      <c r="R100" s="270"/>
      <c r="S100" s="271"/>
    </row>
    <row r="101" spans="1:19" ht="21.95" customHeight="1" x14ac:dyDescent="0.2">
      <c r="A101" s="226"/>
      <c r="B101" s="227"/>
      <c r="C101" s="231"/>
      <c r="D101" s="232"/>
      <c r="E101" s="232"/>
      <c r="F101" s="232"/>
      <c r="G101" s="233"/>
      <c r="H101" s="343"/>
      <c r="I101" s="346"/>
      <c r="J101" s="346"/>
      <c r="K101" s="346"/>
      <c r="L101" s="346"/>
      <c r="M101" s="345"/>
      <c r="N101" s="275"/>
      <c r="O101" s="276"/>
      <c r="P101" s="277"/>
      <c r="Q101" s="275"/>
      <c r="R101" s="276"/>
      <c r="S101" s="277"/>
    </row>
    <row r="102" spans="1:19" ht="18" customHeight="1" x14ac:dyDescent="0.2">
      <c r="A102" s="217" t="s">
        <v>168</v>
      </c>
      <c r="B102" s="218"/>
      <c r="C102" s="324" t="s">
        <v>169</v>
      </c>
      <c r="D102" s="324"/>
      <c r="E102" s="324"/>
      <c r="F102" s="324"/>
      <c r="G102" s="324"/>
      <c r="H102" s="214"/>
      <c r="I102" s="215"/>
      <c r="J102" s="215"/>
      <c r="K102" s="215"/>
      <c r="L102" s="215"/>
      <c r="M102" s="216"/>
      <c r="N102" s="209"/>
      <c r="O102" s="209"/>
      <c r="P102" s="209"/>
      <c r="Q102" s="209"/>
      <c r="R102" s="209"/>
      <c r="S102" s="209"/>
    </row>
    <row r="103" spans="1:19" ht="16.5" x14ac:dyDescent="0.25">
      <c r="A103" s="236" t="s">
        <v>170</v>
      </c>
      <c r="B103" s="237"/>
      <c r="C103" s="339" t="s">
        <v>169</v>
      </c>
      <c r="D103" s="340"/>
      <c r="E103" s="340"/>
      <c r="F103" s="340"/>
      <c r="G103" s="341"/>
      <c r="H103" s="321" t="s">
        <v>139</v>
      </c>
      <c r="I103" s="322"/>
      <c r="J103" s="322"/>
      <c r="K103" s="322"/>
      <c r="L103" s="322"/>
      <c r="M103" s="323"/>
      <c r="N103" s="254"/>
      <c r="O103" s="255"/>
      <c r="P103" s="256"/>
      <c r="Q103" s="254"/>
      <c r="R103" s="255"/>
      <c r="S103" s="256"/>
    </row>
    <row r="104" spans="1:19" x14ac:dyDescent="0.2">
      <c r="A104" s="224" t="s">
        <v>171</v>
      </c>
      <c r="B104" s="225"/>
      <c r="C104" s="228" t="s">
        <v>172</v>
      </c>
      <c r="D104" s="229"/>
      <c r="E104" s="229"/>
      <c r="F104" s="229"/>
      <c r="G104" s="230"/>
      <c r="H104" s="211" t="s">
        <v>139</v>
      </c>
      <c r="I104" s="212"/>
      <c r="J104" s="212"/>
      <c r="K104" s="212"/>
      <c r="L104" s="212"/>
      <c r="M104" s="213"/>
      <c r="N104" s="269"/>
      <c r="O104" s="270"/>
      <c r="P104" s="271"/>
      <c r="Q104" s="269"/>
      <c r="R104" s="270"/>
      <c r="S104" s="271"/>
    </row>
    <row r="105" spans="1:19" ht="18" customHeight="1" x14ac:dyDescent="0.2">
      <c r="A105" s="226"/>
      <c r="B105" s="227"/>
      <c r="C105" s="231"/>
      <c r="D105" s="232"/>
      <c r="E105" s="232"/>
      <c r="F105" s="232"/>
      <c r="G105" s="233"/>
      <c r="H105" s="214"/>
      <c r="I105" s="215"/>
      <c r="J105" s="215"/>
      <c r="K105" s="215"/>
      <c r="L105" s="215"/>
      <c r="M105" s="216"/>
      <c r="N105" s="275"/>
      <c r="O105" s="276"/>
      <c r="P105" s="277"/>
      <c r="Q105" s="275"/>
      <c r="R105" s="276"/>
      <c r="S105" s="277"/>
    </row>
    <row r="106" spans="1:19" ht="21" customHeight="1" x14ac:dyDescent="0.2">
      <c r="A106" s="217" t="s">
        <v>173</v>
      </c>
      <c r="B106" s="218"/>
      <c r="C106" s="324" t="s">
        <v>174</v>
      </c>
      <c r="D106" s="324"/>
      <c r="E106" s="324"/>
      <c r="F106" s="324"/>
      <c r="G106" s="324"/>
      <c r="H106" s="223" t="s">
        <v>175</v>
      </c>
      <c r="I106" s="223"/>
      <c r="J106" s="223"/>
      <c r="K106" s="223"/>
      <c r="L106" s="223"/>
      <c r="M106" s="223"/>
      <c r="N106" s="209"/>
      <c r="O106" s="209"/>
      <c r="P106" s="209"/>
      <c r="Q106" s="209"/>
      <c r="R106" s="209"/>
      <c r="S106" s="209"/>
    </row>
    <row r="107" spans="1:19" x14ac:dyDescent="0.2">
      <c r="A107" s="242" t="s">
        <v>176</v>
      </c>
      <c r="B107" s="243"/>
      <c r="C107" s="228" t="s">
        <v>177</v>
      </c>
      <c r="D107" s="229"/>
      <c r="E107" s="229"/>
      <c r="F107" s="229"/>
      <c r="G107" s="230"/>
      <c r="H107" s="333" t="s">
        <v>178</v>
      </c>
      <c r="I107" s="334"/>
      <c r="J107" s="334"/>
      <c r="K107" s="334"/>
      <c r="L107" s="334"/>
      <c r="M107" s="335"/>
      <c r="N107" s="269"/>
      <c r="O107" s="270"/>
      <c r="P107" s="271"/>
      <c r="Q107" s="269"/>
      <c r="R107" s="270"/>
      <c r="S107" s="271"/>
    </row>
    <row r="108" spans="1:19" x14ac:dyDescent="0.2">
      <c r="A108" s="226"/>
      <c r="B108" s="227"/>
      <c r="C108" s="231"/>
      <c r="D108" s="232"/>
      <c r="E108" s="232"/>
      <c r="F108" s="232"/>
      <c r="G108" s="233"/>
      <c r="H108" s="336"/>
      <c r="I108" s="337"/>
      <c r="J108" s="337"/>
      <c r="K108" s="337"/>
      <c r="L108" s="337"/>
      <c r="M108" s="338"/>
      <c r="N108" s="275"/>
      <c r="O108" s="276"/>
      <c r="P108" s="277"/>
      <c r="Q108" s="275"/>
      <c r="R108" s="276"/>
      <c r="S108" s="277"/>
    </row>
    <row r="109" spans="1:19" x14ac:dyDescent="0.2">
      <c r="A109" s="224" t="s">
        <v>179</v>
      </c>
      <c r="B109" s="225"/>
      <c r="C109" s="228" t="s">
        <v>180</v>
      </c>
      <c r="D109" s="229"/>
      <c r="E109" s="229"/>
      <c r="F109" s="229"/>
      <c r="G109" s="230"/>
      <c r="H109" s="211" t="s">
        <v>139</v>
      </c>
      <c r="I109" s="212"/>
      <c r="J109" s="212"/>
      <c r="K109" s="212"/>
      <c r="L109" s="212"/>
      <c r="M109" s="213"/>
      <c r="N109" s="269"/>
      <c r="O109" s="270"/>
      <c r="P109" s="271"/>
      <c r="Q109" s="269"/>
      <c r="R109" s="270"/>
      <c r="S109" s="271"/>
    </row>
    <row r="110" spans="1:19" x14ac:dyDescent="0.2">
      <c r="A110" s="226"/>
      <c r="B110" s="227"/>
      <c r="C110" s="231"/>
      <c r="D110" s="232"/>
      <c r="E110" s="232"/>
      <c r="F110" s="232"/>
      <c r="G110" s="233"/>
      <c r="H110" s="214"/>
      <c r="I110" s="215"/>
      <c r="J110" s="215"/>
      <c r="K110" s="215"/>
      <c r="L110" s="215"/>
      <c r="M110" s="216"/>
      <c r="N110" s="275"/>
      <c r="O110" s="276"/>
      <c r="P110" s="277"/>
      <c r="Q110" s="275"/>
      <c r="R110" s="276"/>
      <c r="S110" s="277"/>
    </row>
    <row r="111" spans="1:19" x14ac:dyDescent="0.2">
      <c r="A111" s="224" t="s">
        <v>181</v>
      </c>
      <c r="B111" s="225"/>
      <c r="C111" s="228" t="s">
        <v>182</v>
      </c>
      <c r="D111" s="229"/>
      <c r="E111" s="229"/>
      <c r="F111" s="229"/>
      <c r="G111" s="230"/>
      <c r="H111" s="342" t="s">
        <v>183</v>
      </c>
      <c r="I111" s="212"/>
      <c r="J111" s="212"/>
      <c r="K111" s="212"/>
      <c r="L111" s="212"/>
      <c r="M111" s="213"/>
      <c r="N111" s="269"/>
      <c r="O111" s="270"/>
      <c r="P111" s="271"/>
      <c r="Q111" s="269"/>
      <c r="R111" s="270"/>
      <c r="S111" s="271"/>
    </row>
    <row r="112" spans="1:19" x14ac:dyDescent="0.2">
      <c r="A112" s="226"/>
      <c r="B112" s="227"/>
      <c r="C112" s="231"/>
      <c r="D112" s="232"/>
      <c r="E112" s="232"/>
      <c r="F112" s="232"/>
      <c r="G112" s="233"/>
      <c r="H112" s="343"/>
      <c r="I112" s="344"/>
      <c r="J112" s="344"/>
      <c r="K112" s="344"/>
      <c r="L112" s="344"/>
      <c r="M112" s="345"/>
      <c r="N112" s="275"/>
      <c r="O112" s="276"/>
      <c r="P112" s="277"/>
      <c r="Q112" s="275"/>
      <c r="R112" s="276"/>
      <c r="S112" s="277"/>
    </row>
    <row r="113" spans="1:19" ht="15.95" customHeight="1" x14ac:dyDescent="0.2">
      <c r="A113" s="224" t="s">
        <v>184</v>
      </c>
      <c r="B113" s="225"/>
      <c r="C113" s="228" t="s">
        <v>185</v>
      </c>
      <c r="D113" s="229"/>
      <c r="E113" s="229"/>
      <c r="F113" s="229"/>
      <c r="G113" s="230"/>
      <c r="H113" s="342" t="s">
        <v>183</v>
      </c>
      <c r="I113" s="347"/>
      <c r="J113" s="347"/>
      <c r="K113" s="347"/>
      <c r="L113" s="347"/>
      <c r="M113" s="348"/>
      <c r="N113" s="99"/>
      <c r="O113" s="100"/>
      <c r="P113" s="101"/>
      <c r="Q113" s="269"/>
      <c r="R113" s="270"/>
      <c r="S113" s="271"/>
    </row>
    <row r="114" spans="1:19" ht="15.95" customHeight="1" x14ac:dyDescent="0.2">
      <c r="A114" s="226"/>
      <c r="B114" s="227"/>
      <c r="C114" s="231"/>
      <c r="D114" s="232"/>
      <c r="E114" s="232"/>
      <c r="F114" s="232"/>
      <c r="G114" s="233"/>
      <c r="H114" s="349"/>
      <c r="I114" s="350"/>
      <c r="J114" s="350"/>
      <c r="K114" s="350"/>
      <c r="L114" s="350"/>
      <c r="M114" s="351"/>
      <c r="N114" s="102"/>
      <c r="O114" s="103"/>
      <c r="P114" s="104"/>
      <c r="Q114" s="275"/>
      <c r="R114" s="276"/>
      <c r="S114" s="277"/>
    </row>
    <row r="115" spans="1:19" ht="17.100000000000001" customHeight="1" x14ac:dyDescent="0.2">
      <c r="A115" s="217" t="s">
        <v>186</v>
      </c>
      <c r="B115" s="218"/>
      <c r="C115" s="219" t="s">
        <v>187</v>
      </c>
      <c r="D115" s="220"/>
      <c r="E115" s="220"/>
      <c r="F115" s="220"/>
      <c r="G115" s="221"/>
      <c r="H115" s="352"/>
      <c r="I115" s="353"/>
      <c r="J115" s="353"/>
      <c r="K115" s="353"/>
      <c r="L115" s="353"/>
      <c r="M115" s="354"/>
      <c r="N115" s="102"/>
      <c r="O115" s="103"/>
      <c r="P115" s="104"/>
      <c r="Q115" s="53"/>
      <c r="R115" s="54"/>
      <c r="S115" s="55"/>
    </row>
    <row r="116" spans="1:19" ht="16.5" x14ac:dyDescent="0.25">
      <c r="A116" s="217" t="s">
        <v>188</v>
      </c>
      <c r="B116" s="218"/>
      <c r="C116" s="241" t="s">
        <v>189</v>
      </c>
      <c r="D116" s="241"/>
      <c r="E116" s="241"/>
      <c r="F116" s="241"/>
      <c r="G116" s="241"/>
      <c r="H116" s="223" t="s">
        <v>190</v>
      </c>
      <c r="I116" s="223"/>
      <c r="J116" s="223"/>
      <c r="K116" s="223"/>
      <c r="L116" s="223"/>
      <c r="M116" s="223"/>
      <c r="N116" s="209"/>
      <c r="O116" s="209"/>
      <c r="P116" s="209"/>
      <c r="Q116" s="209"/>
      <c r="R116" s="209"/>
      <c r="S116" s="209"/>
    </row>
    <row r="117" spans="1:19" ht="16.5" x14ac:dyDescent="0.25">
      <c r="A117" s="222" t="s">
        <v>191</v>
      </c>
      <c r="B117" s="222"/>
      <c r="C117" s="222"/>
      <c r="D117" s="222"/>
      <c r="E117" s="222"/>
      <c r="F117" s="222"/>
      <c r="G117" s="222"/>
      <c r="H117" s="222"/>
      <c r="I117" s="222"/>
      <c r="J117" s="222"/>
      <c r="K117" s="222"/>
      <c r="L117" s="222"/>
      <c r="M117" s="222"/>
      <c r="N117" s="222"/>
      <c r="O117" s="222"/>
      <c r="P117" s="222"/>
      <c r="Q117" s="222"/>
      <c r="R117" s="222"/>
      <c r="S117" s="222"/>
    </row>
    <row r="118" spans="1:19" ht="42.95" customHeight="1" x14ac:dyDescent="0.2">
      <c r="A118" s="205" t="s">
        <v>626</v>
      </c>
      <c r="B118" s="206"/>
      <c r="C118" s="207" t="s">
        <v>629</v>
      </c>
      <c r="D118" s="207"/>
      <c r="E118" s="207"/>
      <c r="F118" s="207"/>
      <c r="G118" s="207"/>
      <c r="H118" s="211" t="s">
        <v>139</v>
      </c>
      <c r="I118" s="212"/>
      <c r="J118" s="212"/>
      <c r="K118" s="212"/>
      <c r="L118" s="212"/>
      <c r="M118" s="213"/>
      <c r="N118" s="209"/>
      <c r="O118" s="209"/>
      <c r="P118" s="209"/>
      <c r="Q118" s="209"/>
      <c r="R118" s="209"/>
      <c r="S118" s="209"/>
    </row>
    <row r="119" spans="1:19" ht="78.95" customHeight="1" x14ac:dyDescent="0.2">
      <c r="A119" s="205" t="s">
        <v>626</v>
      </c>
      <c r="B119" s="206"/>
      <c r="C119" s="207" t="s">
        <v>630</v>
      </c>
      <c r="D119" s="207"/>
      <c r="E119" s="207"/>
      <c r="F119" s="207"/>
      <c r="G119" s="207"/>
      <c r="H119" s="214"/>
      <c r="I119" s="215"/>
      <c r="J119" s="215"/>
      <c r="K119" s="215"/>
      <c r="L119" s="215"/>
      <c r="M119" s="216"/>
      <c r="N119" s="209"/>
      <c r="O119" s="209"/>
      <c r="P119" s="209"/>
      <c r="Q119" s="209"/>
      <c r="R119" s="209"/>
      <c r="S119" s="209"/>
    </row>
    <row r="120" spans="1:19" ht="60" customHeight="1" x14ac:dyDescent="0.2">
      <c r="A120" s="205" t="s">
        <v>192</v>
      </c>
      <c r="B120" s="206" t="s">
        <v>192</v>
      </c>
      <c r="C120" s="207" t="s">
        <v>193</v>
      </c>
      <c r="D120" s="207"/>
      <c r="E120" s="207"/>
      <c r="F120" s="207"/>
      <c r="G120" s="207"/>
      <c r="H120" s="208" t="s">
        <v>139</v>
      </c>
      <c r="I120" s="208"/>
      <c r="J120" s="208"/>
      <c r="K120" s="208"/>
      <c r="L120" s="208"/>
      <c r="M120" s="208"/>
      <c r="N120" s="209"/>
      <c r="O120" s="209"/>
      <c r="P120" s="209"/>
      <c r="Q120" s="209"/>
      <c r="R120" s="209"/>
      <c r="S120" s="209"/>
    </row>
    <row r="121" spans="1:19" ht="53.1" customHeight="1" x14ac:dyDescent="0.2">
      <c r="A121" s="205" t="s">
        <v>627</v>
      </c>
      <c r="B121" s="206"/>
      <c r="C121" s="207" t="s">
        <v>632</v>
      </c>
      <c r="D121" s="210"/>
      <c r="E121" s="210"/>
      <c r="F121" s="210"/>
      <c r="G121" s="210"/>
      <c r="H121" s="211" t="s">
        <v>139</v>
      </c>
      <c r="I121" s="212"/>
      <c r="J121" s="212"/>
      <c r="K121" s="212"/>
      <c r="L121" s="212"/>
      <c r="M121" s="213"/>
      <c r="N121" s="209"/>
      <c r="O121" s="209"/>
      <c r="P121" s="209"/>
      <c r="Q121" s="209"/>
      <c r="R121" s="209"/>
      <c r="S121" s="209"/>
    </row>
    <row r="122" spans="1:19" ht="39.950000000000003" customHeight="1" x14ac:dyDescent="0.2">
      <c r="A122" s="205" t="s">
        <v>628</v>
      </c>
      <c r="B122" s="206"/>
      <c r="C122" s="207" t="s">
        <v>631</v>
      </c>
      <c r="D122" s="207"/>
      <c r="E122" s="207"/>
      <c r="F122" s="207"/>
      <c r="G122" s="207"/>
      <c r="H122" s="214"/>
      <c r="I122" s="215"/>
      <c r="J122" s="215"/>
      <c r="K122" s="215"/>
      <c r="L122" s="215"/>
      <c r="M122" s="216"/>
      <c r="N122" s="209"/>
      <c r="O122" s="209"/>
      <c r="P122" s="209"/>
      <c r="Q122" s="209"/>
      <c r="R122" s="209"/>
      <c r="S122" s="209"/>
    </row>
    <row r="123" spans="1:19" ht="16.5" x14ac:dyDescent="0.2">
      <c r="A123" s="205" t="s">
        <v>194</v>
      </c>
      <c r="B123" s="206" t="s">
        <v>194</v>
      </c>
      <c r="C123" s="207" t="s">
        <v>195</v>
      </c>
      <c r="D123" s="207"/>
      <c r="E123" s="207"/>
      <c r="F123" s="207"/>
      <c r="G123" s="207"/>
      <c r="H123" s="208" t="s">
        <v>139</v>
      </c>
      <c r="I123" s="208"/>
      <c r="J123" s="208"/>
      <c r="K123" s="208"/>
      <c r="L123" s="208"/>
      <c r="M123" s="208"/>
      <c r="N123" s="209"/>
      <c r="O123" s="209"/>
      <c r="P123" s="209"/>
      <c r="Q123" s="209"/>
      <c r="R123" s="209"/>
      <c r="S123" s="209"/>
    </row>
    <row r="124" spans="1:19" ht="16.5" x14ac:dyDescent="0.2">
      <c r="A124" s="205" t="s">
        <v>196</v>
      </c>
      <c r="B124" s="206" t="s">
        <v>196</v>
      </c>
      <c r="C124" s="210" t="s">
        <v>197</v>
      </c>
      <c r="D124" s="210"/>
      <c r="E124" s="210"/>
      <c r="F124" s="210"/>
      <c r="G124" s="210"/>
      <c r="H124" s="208" t="s">
        <v>139</v>
      </c>
      <c r="I124" s="208"/>
      <c r="J124" s="208"/>
      <c r="K124" s="208"/>
      <c r="L124" s="208"/>
      <c r="M124" s="208"/>
      <c r="N124" s="209"/>
      <c r="O124" s="209"/>
      <c r="P124" s="209"/>
      <c r="Q124" s="209"/>
      <c r="R124" s="209"/>
      <c r="S124" s="209"/>
    </row>
  </sheetData>
  <sheetProtection selectLockedCells="1" selectUnlockedCells="1"/>
  <mergeCells count="415">
    <mergeCell ref="A92:B92"/>
    <mergeCell ref="Q113:S114"/>
    <mergeCell ref="C19:G19"/>
    <mergeCell ref="C20:G20"/>
    <mergeCell ref="H82:M84"/>
    <mergeCell ref="H88:M91"/>
    <mergeCell ref="H92:M94"/>
    <mergeCell ref="H95:M98"/>
    <mergeCell ref="H99:M102"/>
    <mergeCell ref="H113:M115"/>
    <mergeCell ref="H55:M56"/>
    <mergeCell ref="H57:M58"/>
    <mergeCell ref="H59:M60"/>
    <mergeCell ref="H65:M67"/>
    <mergeCell ref="A80:S80"/>
    <mergeCell ref="A61:B64"/>
    <mergeCell ref="Q61:S64"/>
    <mergeCell ref="A65:B66"/>
    <mergeCell ref="Q65:S66"/>
    <mergeCell ref="A78:B79"/>
    <mergeCell ref="C78:G79"/>
    <mergeCell ref="H78:M79"/>
    <mergeCell ref="N78:P79"/>
    <mergeCell ref="Q78:S79"/>
    <mergeCell ref="A88:B88"/>
    <mergeCell ref="A91:B91"/>
    <mergeCell ref="A111:B112"/>
    <mergeCell ref="C111:G112"/>
    <mergeCell ref="N111:P112"/>
    <mergeCell ref="Q111:S112"/>
    <mergeCell ref="H111:M112"/>
    <mergeCell ref="A107:B108"/>
    <mergeCell ref="C107:G108"/>
    <mergeCell ref="A109:B110"/>
    <mergeCell ref="C109:G110"/>
    <mergeCell ref="H109:M110"/>
    <mergeCell ref="N109:P110"/>
    <mergeCell ref="Q109:S110"/>
    <mergeCell ref="H103:M103"/>
    <mergeCell ref="N103:P103"/>
    <mergeCell ref="Q103:S103"/>
    <mergeCell ref="C104:G105"/>
    <mergeCell ref="H104:M105"/>
    <mergeCell ref="N104:P105"/>
    <mergeCell ref="Q104:S105"/>
    <mergeCell ref="N92:P92"/>
    <mergeCell ref="Q92:S92"/>
    <mergeCell ref="N98:P98"/>
    <mergeCell ref="H32:M33"/>
    <mergeCell ref="H37:M38"/>
    <mergeCell ref="H48:M49"/>
    <mergeCell ref="C26:G26"/>
    <mergeCell ref="C28:G28"/>
    <mergeCell ref="C40:G40"/>
    <mergeCell ref="C41:G41"/>
    <mergeCell ref="C29:G29"/>
    <mergeCell ref="C33:G33"/>
    <mergeCell ref="C34:G34"/>
    <mergeCell ref="A37:B37"/>
    <mergeCell ref="A38:B38"/>
    <mergeCell ref="A24:B24"/>
    <mergeCell ref="C24:G24"/>
    <mergeCell ref="H24:M24"/>
    <mergeCell ref="N106:P106"/>
    <mergeCell ref="Q106:S106"/>
    <mergeCell ref="N102:P102"/>
    <mergeCell ref="H107:M108"/>
    <mergeCell ref="N107:P108"/>
    <mergeCell ref="Q107:S108"/>
    <mergeCell ref="N82:P83"/>
    <mergeCell ref="Q82:S83"/>
    <mergeCell ref="A86:B87"/>
    <mergeCell ref="C86:G87"/>
    <mergeCell ref="H86:M87"/>
    <mergeCell ref="N86:P87"/>
    <mergeCell ref="Q86:S87"/>
    <mergeCell ref="A89:B90"/>
    <mergeCell ref="C89:G90"/>
    <mergeCell ref="N89:P90"/>
    <mergeCell ref="Q89:S90"/>
    <mergeCell ref="Q102:S102"/>
    <mergeCell ref="C103:G103"/>
    <mergeCell ref="Q98:S98"/>
    <mergeCell ref="C99:G99"/>
    <mergeCell ref="N99:P99"/>
    <mergeCell ref="Q99:S99"/>
    <mergeCell ref="C100:G101"/>
    <mergeCell ref="N100:P101"/>
    <mergeCell ref="Q100:S101"/>
    <mergeCell ref="N97:P97"/>
    <mergeCell ref="Q97:S97"/>
    <mergeCell ref="C93:G94"/>
    <mergeCell ref="N93:P94"/>
    <mergeCell ref="Q93:S94"/>
    <mergeCell ref="Q84:S84"/>
    <mergeCell ref="A116:B116"/>
    <mergeCell ref="C81:G81"/>
    <mergeCell ref="H81:M81"/>
    <mergeCell ref="C85:G85"/>
    <mergeCell ref="H85:M85"/>
    <mergeCell ref="C98:G98"/>
    <mergeCell ref="C102:G102"/>
    <mergeCell ref="C106:G106"/>
    <mergeCell ref="H106:M106"/>
    <mergeCell ref="C116:G116"/>
    <mergeCell ref="A97:B97"/>
    <mergeCell ref="A98:B98"/>
    <mergeCell ref="A99:B99"/>
    <mergeCell ref="A102:B102"/>
    <mergeCell ref="A103:B103"/>
    <mergeCell ref="A100:B101"/>
    <mergeCell ref="A104:B105"/>
    <mergeCell ref="C95:G96"/>
    <mergeCell ref="N95:P96"/>
    <mergeCell ref="Q95:S96"/>
    <mergeCell ref="C91:G91"/>
    <mergeCell ref="N91:P91"/>
    <mergeCell ref="Q91:S91"/>
    <mergeCell ref="Q24:S24"/>
    <mergeCell ref="H34:M34"/>
    <mergeCell ref="H35:M35"/>
    <mergeCell ref="H36:M36"/>
    <mergeCell ref="H25:M25"/>
    <mergeCell ref="N32:P32"/>
    <mergeCell ref="Q32:S32"/>
    <mergeCell ref="N33:P33"/>
    <mergeCell ref="Q33:S33"/>
    <mergeCell ref="N25:P25"/>
    <mergeCell ref="Q25:S25"/>
    <mergeCell ref="N26:P26"/>
    <mergeCell ref="Q26:S26"/>
    <mergeCell ref="N28:P28"/>
    <mergeCell ref="Q28:S28"/>
    <mergeCell ref="N27:P27"/>
    <mergeCell ref="Q27:S27"/>
    <mergeCell ref="N34:P34"/>
    <mergeCell ref="Q31:S31"/>
    <mergeCell ref="N35:P35"/>
    <mergeCell ref="Q35:S35"/>
    <mergeCell ref="Q43:S43"/>
    <mergeCell ref="C42:G42"/>
    <mergeCell ref="C43:G43"/>
    <mergeCell ref="C36:G36"/>
    <mergeCell ref="C37:G37"/>
    <mergeCell ref="C38:G38"/>
    <mergeCell ref="H43:M43"/>
    <mergeCell ref="H40:M40"/>
    <mergeCell ref="H41:M41"/>
    <mergeCell ref="H42:M42"/>
    <mergeCell ref="N36:P36"/>
    <mergeCell ref="Q36:S36"/>
    <mergeCell ref="N41:P41"/>
    <mergeCell ref="Q41:S41"/>
    <mergeCell ref="N40:P40"/>
    <mergeCell ref="Q40:S40"/>
    <mergeCell ref="N37:P37"/>
    <mergeCell ref="Q37:S37"/>
    <mergeCell ref="N38:P38"/>
    <mergeCell ref="Q38:S38"/>
    <mergeCell ref="A34:B34"/>
    <mergeCell ref="A35:B35"/>
    <mergeCell ref="C35:G35"/>
    <mergeCell ref="Q34:S34"/>
    <mergeCell ref="Q18:S18"/>
    <mergeCell ref="Q19:S19"/>
    <mergeCell ref="Q20:S20"/>
    <mergeCell ref="Q21:S21"/>
    <mergeCell ref="Q22:S22"/>
    <mergeCell ref="Q23:S23"/>
    <mergeCell ref="N19:P19"/>
    <mergeCell ref="N20:P20"/>
    <mergeCell ref="N21:P21"/>
    <mergeCell ref="N22:P22"/>
    <mergeCell ref="N23:P23"/>
    <mergeCell ref="N29:P29"/>
    <mergeCell ref="Q29:S29"/>
    <mergeCell ref="Q30:S30"/>
    <mergeCell ref="N31:P31"/>
    <mergeCell ref="H20:M21"/>
    <mergeCell ref="H22:M23"/>
    <mergeCell ref="H26:M27"/>
    <mergeCell ref="H28:M29"/>
    <mergeCell ref="H30:M31"/>
    <mergeCell ref="A56:B56"/>
    <mergeCell ref="A48:B48"/>
    <mergeCell ref="A49:B49"/>
    <mergeCell ref="A50:B50"/>
    <mergeCell ref="A40:B40"/>
    <mergeCell ref="A41:B41"/>
    <mergeCell ref="A42:B42"/>
    <mergeCell ref="A43:B43"/>
    <mergeCell ref="A45:B45"/>
    <mergeCell ref="A46:B46"/>
    <mergeCell ref="A47:S47"/>
    <mergeCell ref="A44:S44"/>
    <mergeCell ref="C45:G45"/>
    <mergeCell ref="C46:G46"/>
    <mergeCell ref="H45:M45"/>
    <mergeCell ref="H46:M46"/>
    <mergeCell ref="N45:P45"/>
    <mergeCell ref="N46:P46"/>
    <mergeCell ref="Q45:S45"/>
    <mergeCell ref="Q46:S46"/>
    <mergeCell ref="C53:G53"/>
    <mergeCell ref="N42:P42"/>
    <mergeCell ref="Q42:S42"/>
    <mergeCell ref="N43:P43"/>
    <mergeCell ref="A53:B53"/>
    <mergeCell ref="H16:M16"/>
    <mergeCell ref="H17:M17"/>
    <mergeCell ref="N15:P15"/>
    <mergeCell ref="N16:P16"/>
    <mergeCell ref="N17:P17"/>
    <mergeCell ref="N18:P18"/>
    <mergeCell ref="C25:G25"/>
    <mergeCell ref="H39:M39"/>
    <mergeCell ref="A27:B27"/>
    <mergeCell ref="C27:G27"/>
    <mergeCell ref="A51:B51"/>
    <mergeCell ref="C51:G51"/>
    <mergeCell ref="C30:G30"/>
    <mergeCell ref="C21:G21"/>
    <mergeCell ref="C22:G22"/>
    <mergeCell ref="C23:G23"/>
    <mergeCell ref="N30:P30"/>
    <mergeCell ref="N24:P24"/>
    <mergeCell ref="A18:B18"/>
    <mergeCell ref="H18:M18"/>
    <mergeCell ref="H19:M19"/>
    <mergeCell ref="A36:B36"/>
    <mergeCell ref="C18:G18"/>
    <mergeCell ref="Q53:S53"/>
    <mergeCell ref="N48:P48"/>
    <mergeCell ref="Q48:S48"/>
    <mergeCell ref="N49:P49"/>
    <mergeCell ref="Q49:S49"/>
    <mergeCell ref="H50:M50"/>
    <mergeCell ref="N50:P50"/>
    <mergeCell ref="Q50:S50"/>
    <mergeCell ref="N51:P51"/>
    <mergeCell ref="Q51:S51"/>
    <mergeCell ref="N52:P52"/>
    <mergeCell ref="Q52:S52"/>
    <mergeCell ref="H51:M53"/>
    <mergeCell ref="N53:P53"/>
    <mergeCell ref="A55:B55"/>
    <mergeCell ref="C31:G31"/>
    <mergeCell ref="C32:G32"/>
    <mergeCell ref="A33:B33"/>
    <mergeCell ref="A25:B25"/>
    <mergeCell ref="A26:B26"/>
    <mergeCell ref="A28:B28"/>
    <mergeCell ref="A19:B19"/>
    <mergeCell ref="A31:B31"/>
    <mergeCell ref="A32:B32"/>
    <mergeCell ref="A20:B20"/>
    <mergeCell ref="A21:B21"/>
    <mergeCell ref="A22:B22"/>
    <mergeCell ref="A23:B23"/>
    <mergeCell ref="A29:B29"/>
    <mergeCell ref="A30:B30"/>
    <mergeCell ref="C48:G48"/>
    <mergeCell ref="C49:G49"/>
    <mergeCell ref="C50:G50"/>
    <mergeCell ref="A52:B52"/>
    <mergeCell ref="C52:G52"/>
    <mergeCell ref="A39:B39"/>
    <mergeCell ref="C39:G39"/>
    <mergeCell ref="A54:S54"/>
    <mergeCell ref="C10:E10"/>
    <mergeCell ref="C11:E11"/>
    <mergeCell ref="C12:E12"/>
    <mergeCell ref="F10:S10"/>
    <mergeCell ref="F11:S11"/>
    <mergeCell ref="A14:B14"/>
    <mergeCell ref="A15:B15"/>
    <mergeCell ref="A16:B16"/>
    <mergeCell ref="A17:B17"/>
    <mergeCell ref="H13:M13"/>
    <mergeCell ref="N13:P13"/>
    <mergeCell ref="Q13:S13"/>
    <mergeCell ref="Q14:S14"/>
    <mergeCell ref="Q15:S15"/>
    <mergeCell ref="Q16:S16"/>
    <mergeCell ref="Q17:S17"/>
    <mergeCell ref="C14:G14"/>
    <mergeCell ref="C13:G13"/>
    <mergeCell ref="N14:P14"/>
    <mergeCell ref="C15:G15"/>
    <mergeCell ref="C16:G16"/>
    <mergeCell ref="C17:G17"/>
    <mergeCell ref="H14:M15"/>
    <mergeCell ref="H77:M77"/>
    <mergeCell ref="Q56:S56"/>
    <mergeCell ref="Q68:S68"/>
    <mergeCell ref="Q69:S69"/>
    <mergeCell ref="Q70:S70"/>
    <mergeCell ref="Q74:S74"/>
    <mergeCell ref="Q75:S75"/>
    <mergeCell ref="Q76:S76"/>
    <mergeCell ref="Q77:S77"/>
    <mergeCell ref="N75:P75"/>
    <mergeCell ref="N76:P76"/>
    <mergeCell ref="N77:P77"/>
    <mergeCell ref="Q55:S55"/>
    <mergeCell ref="C56:G56"/>
    <mergeCell ref="C68:G68"/>
    <mergeCell ref="C69:G69"/>
    <mergeCell ref="C70:G70"/>
    <mergeCell ref="C74:G74"/>
    <mergeCell ref="N56:P56"/>
    <mergeCell ref="N68:P68"/>
    <mergeCell ref="N69:P69"/>
    <mergeCell ref="N70:P70"/>
    <mergeCell ref="N74:P74"/>
    <mergeCell ref="C55:G55"/>
    <mergeCell ref="N55:P55"/>
    <mergeCell ref="C61:G64"/>
    <mergeCell ref="H61:M64"/>
    <mergeCell ref="N61:P64"/>
    <mergeCell ref="C65:G66"/>
    <mergeCell ref="N65:P66"/>
    <mergeCell ref="C71:G71"/>
    <mergeCell ref="H68:M71"/>
    <mergeCell ref="H72:M73"/>
    <mergeCell ref="H74:M76"/>
    <mergeCell ref="C75:G75"/>
    <mergeCell ref="C76:G76"/>
    <mergeCell ref="N85:P85"/>
    <mergeCell ref="Q85:S85"/>
    <mergeCell ref="C88:G88"/>
    <mergeCell ref="A57:B57"/>
    <mergeCell ref="A58:B58"/>
    <mergeCell ref="C57:G57"/>
    <mergeCell ref="C58:G58"/>
    <mergeCell ref="A59:B59"/>
    <mergeCell ref="C59:G59"/>
    <mergeCell ref="A60:B60"/>
    <mergeCell ref="C60:G60"/>
    <mergeCell ref="N72:P72"/>
    <mergeCell ref="N73:P73"/>
    <mergeCell ref="Q72:S72"/>
    <mergeCell ref="Q73:S73"/>
    <mergeCell ref="A81:B81"/>
    <mergeCell ref="A84:B84"/>
    <mergeCell ref="A85:B85"/>
    <mergeCell ref="N88:P88"/>
    <mergeCell ref="Q88:S88"/>
    <mergeCell ref="N81:P81"/>
    <mergeCell ref="Q81:S81"/>
    <mergeCell ref="C84:G84"/>
    <mergeCell ref="N84:P84"/>
    <mergeCell ref="A113:B114"/>
    <mergeCell ref="C113:G114"/>
    <mergeCell ref="C67:G67"/>
    <mergeCell ref="A72:B72"/>
    <mergeCell ref="A73:B73"/>
    <mergeCell ref="A67:B67"/>
    <mergeCell ref="C72:G72"/>
    <mergeCell ref="C73:G73"/>
    <mergeCell ref="A106:B106"/>
    <mergeCell ref="C97:G97"/>
    <mergeCell ref="C92:G92"/>
    <mergeCell ref="A71:B71"/>
    <mergeCell ref="A68:B68"/>
    <mergeCell ref="A69:B69"/>
    <mergeCell ref="A70:B70"/>
    <mergeCell ref="A74:B74"/>
    <mergeCell ref="A75:B75"/>
    <mergeCell ref="A76:B76"/>
    <mergeCell ref="A77:B77"/>
    <mergeCell ref="C77:G77"/>
    <mergeCell ref="A82:B83"/>
    <mergeCell ref="C82:G83"/>
    <mergeCell ref="A93:B94"/>
    <mergeCell ref="A95:B96"/>
    <mergeCell ref="A115:B115"/>
    <mergeCell ref="C115:G115"/>
    <mergeCell ref="A120:B120"/>
    <mergeCell ref="A121:B121"/>
    <mergeCell ref="A122:B122"/>
    <mergeCell ref="C120:G120"/>
    <mergeCell ref="H120:M120"/>
    <mergeCell ref="A117:S117"/>
    <mergeCell ref="A118:B118"/>
    <mergeCell ref="A119:B119"/>
    <mergeCell ref="C118:G118"/>
    <mergeCell ref="C119:G119"/>
    <mergeCell ref="N119:P119"/>
    <mergeCell ref="H116:M116"/>
    <mergeCell ref="N116:P116"/>
    <mergeCell ref="Q116:S116"/>
    <mergeCell ref="H118:M119"/>
    <mergeCell ref="H121:M122"/>
    <mergeCell ref="N120:P120"/>
    <mergeCell ref="Q120:S120"/>
    <mergeCell ref="C121:G121"/>
    <mergeCell ref="N121:P121"/>
    <mergeCell ref="Q121:S121"/>
    <mergeCell ref="C122:G122"/>
    <mergeCell ref="N122:P122"/>
    <mergeCell ref="Q122:S122"/>
    <mergeCell ref="Q119:S119"/>
    <mergeCell ref="N118:P118"/>
    <mergeCell ref="Q118:S118"/>
    <mergeCell ref="A123:B123"/>
    <mergeCell ref="C123:G123"/>
    <mergeCell ref="H123:M123"/>
    <mergeCell ref="N123:P123"/>
    <mergeCell ref="Q123:S123"/>
    <mergeCell ref="A124:B124"/>
    <mergeCell ref="C124:G124"/>
    <mergeCell ref="H124:M124"/>
    <mergeCell ref="N124:P124"/>
    <mergeCell ref="Q124:S124"/>
  </mergeCells>
  <phoneticPr fontId="14" type="noConversion"/>
  <hyperlinks>
    <hyperlink ref="H19:M19" location="'2-1, 2-2, 2-6'!A1" display=" Clique para acessar" xr:uid="{5B53D15B-1C82-CD4D-B826-B500A6E20843}"/>
    <hyperlink ref="H25:M25" location="'2-12'!A1" display=" Clique para acessar" xr:uid="{23D69662-FB75-DA47-84B4-9940274C7AB4}"/>
    <hyperlink ref="H42:M42" location="Materialidade!A1" display=" Clique para acessar" xr:uid="{3F5D94E8-4E9F-F343-968F-12878911CBDA}"/>
    <hyperlink ref="H45:M45" location="Materialidade!A1" display=" Clique para acessar" xr:uid="{B94342FC-8F4D-0045-A022-F52327B8C01B}"/>
    <hyperlink ref="H46:M46" location="Materialidade!A1" display=" Clique para acessar" xr:uid="{D2934FBF-45E2-9D43-8079-32C6CD9EF27D}"/>
    <hyperlink ref="H50:M50" location="'204-1, RR-PP 430a.1_430a.2'!A1" display=" Clique para acessar" xr:uid="{41867EDA-D0B1-144E-A479-F8D8B90FE1DC}"/>
    <hyperlink ref="H61:M64" location="'304-1'!A1" display="Clique para acessar" xr:uid="{3C11B096-346A-7240-AF6E-44A41C9C395C}"/>
    <hyperlink ref="H77:M77" location="'308-1'!A1" display="Clique para acessar" xr:uid="{EA5C705B-438E-9741-9A16-509E99D56C5C}"/>
    <hyperlink ref="H81:M81" location="'401-1'!A1" display="Clique para acessar" xr:uid="{F5CE6B98-5E18-8143-803D-3C2FE3A9D8ED}"/>
    <hyperlink ref="H85:M85" location="'403-1'!A1" display="Clique para acessar" xr:uid="{1574456E-24D7-044F-9189-6D9377C6A09A}"/>
    <hyperlink ref="H86:M87" location="'403-2'!A1" display="Clique para acessar" xr:uid="{92CE9A84-D2D2-7144-BC7C-DF4B1ACDAD77}"/>
    <hyperlink ref="H103:M103" location="'405-1'!A1" display="Clique para acessar" xr:uid="{B71CABBA-C35A-644D-A846-DFF12579B03A}"/>
    <hyperlink ref="H104:M105" location="'405-2'!A1" display="Clique para acessar" xr:uid="{10E3A723-C48B-BC49-8CA0-61ECB45D1BFC}"/>
    <hyperlink ref="H109:M110" location="'409-1'!A1" display="Clique para acessar" xr:uid="{4E71F255-728C-804E-8E07-14DF60D640E4}"/>
    <hyperlink ref="H111:M112" location="'413-1'!A1" display="Clique para acessar_x0009__x0009__x0009__x0009__x0009__x0009__x0009__x0009_" xr:uid="{4B937395-2F8F-2C4E-BD24-7F4EA62683CC}"/>
    <hyperlink ref="H35:M35" location="'2-22'!A1" display=" Clique para acessar" xr:uid="{1E8AD0EF-535B-3449-B171-52B5CB26D633}"/>
    <hyperlink ref="H36:M36" location="'2-19, 2-20, 2-23'!A1" display=" Clique para acessar" xr:uid="{D45C9600-2E97-CA4F-941D-A6E0ACCF9E38}"/>
    <hyperlink ref="H39:M39" location="'2-26, 2-28, 2-30'!A1" display=" Clique para acessar" xr:uid="{E1971791-B2A2-0741-872C-6AA471D0AA2E}"/>
    <hyperlink ref="H41:M41" location="'2-26, 2-28, 2-30'!A1" display=" Clique para acessar" xr:uid="{20500EFC-7EE0-0F4D-9F61-2CEF5430A45C}"/>
    <hyperlink ref="H43:M43" location="'2-26, 2-28, 2-30'!A1" display=" Clique para acessar" xr:uid="{4CD46C44-FBE7-DF42-A9CB-54820400501B}"/>
    <hyperlink ref="H14:M15" location="'2-1, 2-2, 2-6'!A1" display=" Clique para acessar" xr:uid="{53E62314-75DE-7049-9D4C-5E4551C16AC1}"/>
    <hyperlink ref="H20:M21" location="'2-7, 2-8'!A1" display=" Clique para acessar" xr:uid="{6211425C-6D7D-A248-AF30-DD9569E30B51}"/>
    <hyperlink ref="H22:M23" location="'2-9, 2-10'!A1" display=" Clique para acessar" xr:uid="{E2CBB98D-3B59-8E40-A4DA-9C240C99FC88}"/>
    <hyperlink ref="H26:M27" location="'2-13, 2-14'!A1" display=" Clique para acessar" xr:uid="{684BBF38-60B5-A94D-97FB-C55B1E9298DB}"/>
    <hyperlink ref="H28:M29" location="'2-15, 2-16'!A1" display=" Clique para acessar" xr:uid="{E1B85DAC-9CDE-FC4D-AEC8-387203247A0A}"/>
    <hyperlink ref="H30:M31" location="'2-17, 2-18'!A1" display=" Clique para acessar" xr:uid="{EBFADDC8-C760-B641-9F0A-D3A7A00CFA40}"/>
    <hyperlink ref="H32:M33" location="'2-19, 2-20, 2-23'!A1" display=" Clique para acessar" xr:uid="{A32E4011-6317-3B4F-9D18-01AC3F5AA29A}"/>
    <hyperlink ref="H37:M38" location="'2-24, 2-25'!A1" display=" Clique para acessar" xr:uid="{BA260DA9-800F-A44E-805F-772A57264CB3}"/>
    <hyperlink ref="H48:M49" location="'203-1, 203-2'!A1" display=" Clique para acessar" xr:uid="{1D246053-A61D-CD46-8013-6952F82C4A7F}"/>
    <hyperlink ref="H51:M53" location="'205-1, 205-2, 205-3'!A1" display=" Clique para acessar" xr:uid="{184421EE-EB31-4F47-92E7-25FAADC63505}"/>
    <hyperlink ref="H55:M56" location="'302-1, 302-4, RR-PP-130a.1'!A1" display=" Clique para acessar" xr:uid="{80F5FAE4-F0BD-EF42-BEBE-2D8E6307CE16}"/>
    <hyperlink ref="H57:M58" location="'303-1, 303-2'!A1" display=" Clique para acessar" xr:uid="{4AAAC53B-E697-BD44-88AD-2634D360E536}"/>
    <hyperlink ref="H59:M60" location="'303-4,303-5,RR-PP 140a.1_140a.2'!A1" display=" Clique para acessar" xr:uid="{D32D6A56-07A0-D343-8309-D0DC909FA5C4}"/>
    <hyperlink ref="H65:M67" location="'304-2, 304-3'!A1" display=" Clique para acessar" xr:uid="{75942E4C-A431-7448-9B08-3A30B4D26394}"/>
    <hyperlink ref="H68:M71" location="'305-1,305-2,305-3, 305-4'!A1" display=" Clique para acessar" xr:uid="{27DB30A0-15AD-1045-99D1-BC95342E13A8}"/>
    <hyperlink ref="H72:M73" location="'306-1, 306-2'!A1" display=" Clique para acessar" xr:uid="{5FCC28E9-6316-824F-8EB1-5BBDD49C86C8}"/>
    <hyperlink ref="H74:M76" location="' 306-3, 306-4, 306-5'!A1" display=" Clique para acessar" xr:uid="{91638DBC-5A2F-EB49-B78C-EC181EF5F869}"/>
    <hyperlink ref="H82:M84" location="'401-2, 401-3'!A1" display="Clique para acessar" xr:uid="{62C06398-8A10-1B49-81D0-B9A3EF68D436}"/>
    <hyperlink ref="H88:M91" location="'403-3, 403-4, 403-5'!A1" display="Clique para acessar" xr:uid="{0411B7AA-977B-4F45-A66E-1F9164CA6D05}"/>
    <hyperlink ref="H92:M94" location="'403-6, 403-7'!A1" display="Clique para acessar" xr:uid="{5BC0DFD1-6741-5248-8D49-BC3488C7AC0D}"/>
    <hyperlink ref="H95:M98" location="'403-8, 403-9, 403-10'!A1" display="Clique para acessar" xr:uid="{BEB33F2A-C44E-C94E-906F-3409AFD114A4}"/>
    <hyperlink ref="H99:M102" location="'404-1, 404-2, 404-3'!A1" display="Clique para acessar" xr:uid="{623341BE-1315-D644-B232-77C0731BC9FE}"/>
    <hyperlink ref="H113:M115" location="'413-2, 414-1'!A1" display="Clique para acessar_x0009__x0009__x0009__x0009__x0009__x0009__x0009__x0009_" xr:uid="{ED62A00C-8B93-7B4C-8499-284787FC6108}"/>
    <hyperlink ref="H120:M120" location="'302-1, 302-4, RR-PP-130a.1'!A1" display="Clique para acessar" xr:uid="{59B99A31-55F1-F447-AE0A-3F3DBD7317A1}"/>
    <hyperlink ref="H118:M119" location="'305-1,305-2,305-3, 305-4'!A1" display="Clique para acessar" xr:uid="{CD302458-1E92-704B-97D7-6E35967CD514}"/>
    <hyperlink ref="H121:M122" location="'303-4,303-5,RR-PP 140a.1_140a.2'!A1" display="Clique para acessar" xr:uid="{20C0EAE4-D40E-D542-9366-45A9FEEAA30E}"/>
    <hyperlink ref="H124:M124" location="'204-1, RR-PP 430a.1_430a.2'!A1" display="Clique para acessar" xr:uid="{34872A0F-F1EB-AD47-B818-F75A972E77EF}"/>
    <hyperlink ref="H123:M123" location="'204-1, RR-PP 430a.1_430a.2'!A1" display="Clique para acessar" xr:uid="{3ECDB2DF-07E4-BC4A-BAC6-FC360D721DF7}"/>
  </hyperlinks>
  <pageMargins left="0.7" right="0.7" top="0.75" bottom="0.75" header="0.3" footer="0.3"/>
  <pageSetup paperSize="9" orientation="portrait" horizontalDpi="0" verticalDpi="0"/>
  <headerFooter scaleWithDoc="0"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7040-FDD0-C74E-A20A-5B4ED342037D}">
  <sheetPr codeName="Planilha21"/>
  <dimension ref="A1:AG107"/>
  <sheetViews>
    <sheetView showGridLines="0" showRowColHeaders="0" topLeftCell="A5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383</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104</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7.100000000000001" customHeight="1" x14ac:dyDescent="0.25">
      <c r="C13" s="112"/>
      <c r="D13" s="112"/>
      <c r="E13" s="112"/>
      <c r="F13" s="112"/>
      <c r="G13" s="112"/>
      <c r="H13" s="112"/>
      <c r="I13" s="112"/>
      <c r="J13" s="112"/>
      <c r="K13" s="112"/>
      <c r="L13" s="112"/>
      <c r="M13" s="112"/>
      <c r="N13" s="112"/>
      <c r="O13" s="112"/>
      <c r="P13" s="112"/>
      <c r="Q13" s="112"/>
      <c r="R13" s="112"/>
    </row>
    <row r="14" spans="3:18" ht="15.95" customHeight="1" x14ac:dyDescent="0.2">
      <c r="C14" s="363" t="s">
        <v>384</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5">
      <c r="C20" s="113"/>
      <c r="D20" s="113"/>
      <c r="E20" s="113"/>
      <c r="F20" s="112"/>
      <c r="G20" s="112"/>
      <c r="H20" s="113"/>
      <c r="I20" s="112"/>
      <c r="J20" s="112"/>
      <c r="K20" s="112"/>
      <c r="L20" s="112"/>
      <c r="M20" s="112"/>
      <c r="N20" s="112"/>
      <c r="O20" s="112"/>
      <c r="P20" s="112"/>
      <c r="Q20" s="112"/>
      <c r="R20" s="112"/>
    </row>
    <row r="21" spans="3:18" ht="15.95" customHeight="1" x14ac:dyDescent="0.25">
      <c r="C21" s="420" t="s">
        <v>104</v>
      </c>
      <c r="D21" s="421"/>
      <c r="E21" s="422"/>
      <c r="F21" s="106" t="s">
        <v>385</v>
      </c>
      <c r="G21" s="106">
        <v>2022</v>
      </c>
      <c r="H21" s="114">
        <v>2023</v>
      </c>
      <c r="I21" s="106">
        <v>2024</v>
      </c>
      <c r="J21" s="112"/>
      <c r="K21" s="112"/>
      <c r="L21" s="112"/>
      <c r="M21" s="112"/>
      <c r="N21" s="112"/>
      <c r="O21" s="112"/>
      <c r="P21" s="112"/>
      <c r="Q21" s="112"/>
      <c r="R21" s="112"/>
    </row>
    <row r="22" spans="3:18" ht="15.95" customHeight="1" x14ac:dyDescent="0.25">
      <c r="C22" s="423" t="s">
        <v>386</v>
      </c>
      <c r="D22" s="424"/>
      <c r="E22" s="425"/>
      <c r="F22" s="115" t="s">
        <v>369</v>
      </c>
      <c r="G22" s="116">
        <v>35.14</v>
      </c>
      <c r="H22" s="116">
        <v>35.15</v>
      </c>
      <c r="I22" s="116">
        <v>30.67</v>
      </c>
      <c r="J22" s="112"/>
      <c r="K22" s="112"/>
      <c r="L22" s="112"/>
      <c r="M22" s="112"/>
      <c r="N22" s="112"/>
      <c r="O22" s="112"/>
      <c r="P22" s="112"/>
      <c r="Q22" s="112"/>
      <c r="R22" s="112"/>
    </row>
    <row r="23" spans="3:18" ht="15.95" customHeight="1" x14ac:dyDescent="0.25">
      <c r="C23" s="429" t="s">
        <v>387</v>
      </c>
      <c r="D23" s="430"/>
      <c r="E23" s="431"/>
      <c r="F23" s="51" t="s">
        <v>388</v>
      </c>
      <c r="G23" s="105">
        <v>30</v>
      </c>
      <c r="H23" s="105">
        <v>32</v>
      </c>
      <c r="I23" s="105">
        <v>27</v>
      </c>
      <c r="J23" s="112"/>
      <c r="K23" s="112"/>
      <c r="L23" s="112"/>
      <c r="M23" s="112"/>
      <c r="N23" s="112"/>
      <c r="O23" s="112"/>
      <c r="P23" s="112"/>
      <c r="Q23" s="112"/>
      <c r="R23" s="112"/>
    </row>
    <row r="24" spans="3:18" ht="15.95" customHeight="1" x14ac:dyDescent="0.25">
      <c r="C24" s="429" t="s">
        <v>389</v>
      </c>
      <c r="D24" s="430"/>
      <c r="E24" s="431"/>
      <c r="F24" s="51" t="s">
        <v>388</v>
      </c>
      <c r="G24" s="105">
        <v>5</v>
      </c>
      <c r="H24" s="105">
        <v>3</v>
      </c>
      <c r="I24" s="105">
        <v>3.5</v>
      </c>
      <c r="J24" s="112"/>
      <c r="K24" s="112"/>
      <c r="L24" s="112"/>
      <c r="M24" s="112"/>
      <c r="N24" s="112"/>
      <c r="O24" s="112"/>
      <c r="P24" s="112"/>
      <c r="Q24" s="112"/>
      <c r="R24" s="112"/>
    </row>
    <row r="25" spans="3:18" ht="15.95" customHeight="1" x14ac:dyDescent="0.25">
      <c r="C25" s="429" t="s">
        <v>390</v>
      </c>
      <c r="D25" s="430"/>
      <c r="E25" s="431"/>
      <c r="F25" s="51" t="s">
        <v>388</v>
      </c>
      <c r="G25" s="105">
        <v>0</v>
      </c>
      <c r="H25" s="105">
        <v>0</v>
      </c>
      <c r="I25" s="105">
        <v>0</v>
      </c>
      <c r="J25" s="112"/>
      <c r="K25" s="112"/>
      <c r="L25" s="112"/>
      <c r="M25" s="112"/>
      <c r="N25" s="112"/>
      <c r="O25" s="112"/>
      <c r="P25" s="112"/>
      <c r="Q25" s="112"/>
      <c r="R25" s="112"/>
    </row>
    <row r="26" spans="3:18" ht="15.95" customHeight="1" x14ac:dyDescent="0.25">
      <c r="C26" s="429" t="s">
        <v>391</v>
      </c>
      <c r="D26" s="430"/>
      <c r="E26" s="431"/>
      <c r="F26" s="51" t="s">
        <v>388</v>
      </c>
      <c r="G26" s="105">
        <v>0.14000000000000001</v>
      </c>
      <c r="H26" s="105">
        <v>0.15</v>
      </c>
      <c r="I26" s="105">
        <v>0.17</v>
      </c>
      <c r="J26" s="112"/>
      <c r="K26" s="112"/>
      <c r="L26" s="112"/>
      <c r="M26" s="112"/>
      <c r="N26" s="112"/>
      <c r="O26" s="112"/>
      <c r="P26" s="112"/>
      <c r="Q26" s="112"/>
      <c r="R26" s="112"/>
    </row>
    <row r="27" spans="3:18" ht="15.95" customHeight="1" x14ac:dyDescent="0.25">
      <c r="C27" s="112"/>
      <c r="D27" s="112"/>
      <c r="E27" s="112"/>
      <c r="F27" s="112"/>
      <c r="G27" s="112"/>
      <c r="H27" s="112"/>
      <c r="I27" s="112"/>
      <c r="J27" s="112"/>
      <c r="K27" s="112"/>
      <c r="L27" s="112"/>
      <c r="M27" s="112"/>
      <c r="N27" s="112"/>
      <c r="O27" s="112"/>
      <c r="P27" s="112"/>
      <c r="Q27" s="112"/>
      <c r="R27" s="112"/>
    </row>
    <row r="28" spans="3:18" ht="17.100000000000001" customHeight="1" x14ac:dyDescent="0.25">
      <c r="C28" s="112"/>
      <c r="D28" s="112"/>
      <c r="E28" s="112"/>
      <c r="F28" s="112"/>
      <c r="G28" s="112"/>
      <c r="H28" s="112"/>
      <c r="I28" s="112"/>
      <c r="J28" s="112"/>
      <c r="K28" s="112"/>
      <c r="L28" s="112"/>
      <c r="M28" s="112"/>
      <c r="N28" s="112"/>
      <c r="O28" s="112"/>
      <c r="P28" s="112"/>
      <c r="Q28" s="112"/>
      <c r="R28" s="112"/>
    </row>
    <row r="29" spans="3:18" ht="15.95" customHeight="1" x14ac:dyDescent="0.25">
      <c r="C29" s="112"/>
      <c r="D29" s="112"/>
      <c r="E29" s="112"/>
      <c r="F29" s="112"/>
      <c r="G29" s="112"/>
      <c r="H29" s="112"/>
      <c r="I29" s="112"/>
      <c r="J29" s="112"/>
      <c r="K29" s="112"/>
      <c r="L29" s="112"/>
      <c r="M29" s="112"/>
      <c r="N29" s="112"/>
      <c r="O29" s="112"/>
      <c r="P29" s="112"/>
      <c r="Q29" s="112"/>
      <c r="R29" s="112"/>
    </row>
    <row r="30" spans="3:18" ht="15.95" customHeight="1" x14ac:dyDescent="0.25">
      <c r="C30" s="112"/>
      <c r="D30" s="112"/>
      <c r="E30" s="112"/>
      <c r="F30" s="112"/>
      <c r="G30" s="112"/>
      <c r="H30" s="112"/>
      <c r="I30" s="112"/>
      <c r="J30" s="112"/>
      <c r="K30" s="112"/>
      <c r="L30" s="112"/>
      <c r="M30" s="112"/>
      <c r="N30" s="112"/>
      <c r="O30" s="112"/>
      <c r="P30" s="112"/>
      <c r="Q30" s="112"/>
      <c r="R30" s="112"/>
    </row>
    <row r="31" spans="3:18" ht="15.95" customHeight="1" x14ac:dyDescent="0.2">
      <c r="C31" s="391" t="s">
        <v>392</v>
      </c>
      <c r="D31" s="391"/>
      <c r="E31" s="391"/>
      <c r="F31" s="391"/>
      <c r="G31" s="391"/>
      <c r="H31" s="7"/>
      <c r="I31" s="7"/>
      <c r="J31" s="7"/>
      <c r="K31" s="7"/>
      <c r="L31" s="7"/>
      <c r="M31" s="7"/>
      <c r="N31" s="7"/>
      <c r="O31" s="7"/>
      <c r="P31" s="7"/>
      <c r="Q31" s="7"/>
      <c r="R31" s="7"/>
    </row>
    <row r="32" spans="3:18" ht="15.95" customHeight="1" x14ac:dyDescent="0.2">
      <c r="C32" s="391"/>
      <c r="D32" s="391"/>
      <c r="E32" s="391"/>
      <c r="F32" s="391"/>
      <c r="G32" s="391"/>
      <c r="H32" s="7"/>
      <c r="I32" s="7"/>
      <c r="J32" s="7"/>
      <c r="K32" s="7"/>
      <c r="L32" s="7"/>
      <c r="M32" s="7"/>
      <c r="N32" s="7"/>
      <c r="O32" s="7"/>
      <c r="P32" s="7"/>
      <c r="Q32" s="7"/>
      <c r="R32" s="7"/>
    </row>
    <row r="33" spans="3:18" ht="15.95" customHeight="1" x14ac:dyDescent="0.2">
      <c r="C33" s="375" t="s">
        <v>106</v>
      </c>
      <c r="D33" s="375"/>
      <c r="E33" s="375"/>
      <c r="F33" s="375"/>
      <c r="G33" s="375"/>
      <c r="H33" s="375"/>
      <c r="I33" s="375"/>
      <c r="J33" s="375"/>
      <c r="K33" s="375"/>
      <c r="L33" s="375"/>
      <c r="M33" s="375"/>
      <c r="N33" s="375"/>
      <c r="O33" s="375"/>
      <c r="P33" s="375"/>
      <c r="Q33" s="7"/>
      <c r="R33" s="7"/>
    </row>
    <row r="34" spans="3:18" ht="15.95" customHeight="1" x14ac:dyDescent="0.2">
      <c r="C34" s="375"/>
      <c r="D34" s="375"/>
      <c r="E34" s="375"/>
      <c r="F34" s="375"/>
      <c r="G34" s="375"/>
      <c r="H34" s="375"/>
      <c r="I34" s="375"/>
      <c r="J34" s="375"/>
      <c r="K34" s="375"/>
      <c r="L34" s="375"/>
      <c r="M34" s="375"/>
      <c r="N34" s="375"/>
      <c r="O34" s="375"/>
      <c r="P34" s="375"/>
      <c r="Q34" s="7"/>
      <c r="R34" s="7"/>
    </row>
    <row r="35" spans="3:18" ht="15.95" customHeight="1" x14ac:dyDescent="0.25">
      <c r="C35" s="112"/>
      <c r="D35" s="112"/>
      <c r="E35" s="112"/>
      <c r="F35" s="112"/>
      <c r="G35" s="112"/>
      <c r="H35" s="112"/>
      <c r="I35" s="112"/>
      <c r="J35" s="112"/>
      <c r="K35" s="112"/>
      <c r="L35" s="112"/>
      <c r="M35" s="112"/>
      <c r="N35" s="112"/>
      <c r="O35" s="112"/>
      <c r="P35" s="112"/>
      <c r="Q35" s="112"/>
      <c r="R35" s="112"/>
    </row>
    <row r="36" spans="3:18" ht="15.95" customHeight="1" x14ac:dyDescent="0.2">
      <c r="C36" s="370" t="s">
        <v>393</v>
      </c>
      <c r="D36" s="370"/>
      <c r="E36" s="370"/>
      <c r="F36" s="370"/>
      <c r="G36" s="370"/>
      <c r="H36" s="370"/>
      <c r="I36" s="370"/>
      <c r="J36" s="370"/>
      <c r="K36" s="370"/>
      <c r="L36" s="370"/>
      <c r="M36" s="370"/>
      <c r="N36" s="370"/>
      <c r="O36" s="370"/>
      <c r="P36" s="370"/>
      <c r="Q36" s="370"/>
      <c r="R36" s="370"/>
    </row>
    <row r="37" spans="3:18" ht="15.95" customHeight="1" x14ac:dyDescent="0.2">
      <c r="C37" s="370"/>
      <c r="D37" s="370"/>
      <c r="E37" s="370"/>
      <c r="F37" s="370"/>
      <c r="G37" s="370"/>
      <c r="H37" s="370"/>
      <c r="I37" s="370"/>
      <c r="J37" s="370"/>
      <c r="K37" s="370"/>
      <c r="L37" s="370"/>
      <c r="M37" s="370"/>
      <c r="N37" s="370"/>
      <c r="O37" s="370"/>
      <c r="P37" s="370"/>
      <c r="Q37" s="370"/>
      <c r="R37" s="370"/>
    </row>
    <row r="38" spans="3:18" ht="15.95" customHeight="1" x14ac:dyDescent="0.2">
      <c r="C38" s="370"/>
      <c r="D38" s="370"/>
      <c r="E38" s="370"/>
      <c r="F38" s="370"/>
      <c r="G38" s="370"/>
      <c r="H38" s="370"/>
      <c r="I38" s="370"/>
      <c r="J38" s="370"/>
      <c r="K38" s="370"/>
      <c r="L38" s="370"/>
      <c r="M38" s="370"/>
      <c r="N38" s="370"/>
      <c r="O38" s="370"/>
      <c r="P38" s="370"/>
      <c r="Q38" s="370"/>
      <c r="R38" s="370"/>
    </row>
    <row r="39" spans="3:18" ht="15.95" customHeight="1" x14ac:dyDescent="0.2">
      <c r="C39" s="370"/>
      <c r="D39" s="370"/>
      <c r="E39" s="370"/>
      <c r="F39" s="370"/>
      <c r="G39" s="370"/>
      <c r="H39" s="370"/>
      <c r="I39" s="370"/>
      <c r="J39" s="370"/>
      <c r="K39" s="370"/>
      <c r="L39" s="370"/>
      <c r="M39" s="370"/>
      <c r="N39" s="370"/>
      <c r="O39" s="370"/>
      <c r="P39" s="370"/>
      <c r="Q39" s="370"/>
      <c r="R39" s="370"/>
    </row>
    <row r="40" spans="3:18" ht="15.95" customHeight="1" x14ac:dyDescent="0.2">
      <c r="C40" s="370"/>
      <c r="D40" s="370"/>
      <c r="E40" s="370"/>
      <c r="F40" s="370"/>
      <c r="G40" s="370"/>
      <c r="H40" s="370"/>
      <c r="I40" s="370"/>
      <c r="J40" s="370"/>
      <c r="K40" s="370"/>
      <c r="L40" s="370"/>
      <c r="M40" s="370"/>
      <c r="N40" s="370"/>
      <c r="O40" s="370"/>
      <c r="P40" s="370"/>
      <c r="Q40" s="370"/>
      <c r="R40" s="370"/>
    </row>
    <row r="41" spans="3:18" ht="15.95" customHeight="1" x14ac:dyDescent="0.2">
      <c r="C41" s="370"/>
      <c r="D41" s="370"/>
      <c r="E41" s="370"/>
      <c r="F41" s="370"/>
      <c r="G41" s="370"/>
      <c r="H41" s="370"/>
      <c r="I41" s="370"/>
      <c r="J41" s="370"/>
      <c r="K41" s="370"/>
      <c r="L41" s="370"/>
      <c r="M41" s="370"/>
      <c r="N41" s="370"/>
      <c r="O41" s="370"/>
      <c r="P41" s="370"/>
      <c r="Q41" s="370"/>
      <c r="R41" s="370"/>
    </row>
    <row r="42" spans="3:18" ht="17.100000000000001" customHeight="1" x14ac:dyDescent="0.25">
      <c r="C42" s="112"/>
      <c r="D42" s="112"/>
      <c r="E42" s="112"/>
      <c r="F42" s="112"/>
      <c r="G42" s="112"/>
      <c r="H42" s="112"/>
      <c r="I42" s="112"/>
      <c r="J42" s="112"/>
      <c r="K42" s="112"/>
      <c r="L42" s="112"/>
      <c r="M42" s="112"/>
      <c r="N42" s="112"/>
      <c r="O42" s="112"/>
      <c r="P42" s="112"/>
      <c r="Q42" s="112"/>
      <c r="R42" s="112"/>
    </row>
    <row r="43" spans="3:18" ht="15.95" customHeight="1" x14ac:dyDescent="0.25">
      <c r="C43" s="426" t="s">
        <v>106</v>
      </c>
      <c r="D43" s="427"/>
      <c r="E43" s="427"/>
      <c r="F43" s="428"/>
      <c r="G43" s="106" t="s">
        <v>385</v>
      </c>
      <c r="H43" s="106">
        <v>2022</v>
      </c>
      <c r="I43" s="114">
        <v>2023</v>
      </c>
      <c r="J43" s="106">
        <v>2024</v>
      </c>
      <c r="K43" s="112"/>
      <c r="L43" s="112"/>
      <c r="M43" s="112"/>
      <c r="N43" s="112"/>
      <c r="O43" s="112"/>
      <c r="P43" s="112"/>
      <c r="Q43" s="112"/>
      <c r="R43" s="112"/>
    </row>
    <row r="44" spans="3:18" ht="15.95" customHeight="1" x14ac:dyDescent="0.25">
      <c r="C44" s="251" t="s">
        <v>394</v>
      </c>
      <c r="D44" s="252"/>
      <c r="E44" s="252"/>
      <c r="F44" s="253"/>
      <c r="G44" s="51" t="s">
        <v>369</v>
      </c>
      <c r="H44" s="117">
        <v>359789.79</v>
      </c>
      <c r="I44" s="117">
        <v>349038.96</v>
      </c>
      <c r="J44" s="117">
        <v>346853.51999999996</v>
      </c>
      <c r="K44" s="112"/>
      <c r="L44" s="112"/>
      <c r="M44" s="112"/>
      <c r="N44" s="112"/>
      <c r="O44" s="112"/>
      <c r="P44" s="112"/>
      <c r="Q44" s="112"/>
      <c r="R44" s="112"/>
    </row>
    <row r="45" spans="3:18" ht="15.95" customHeight="1" x14ac:dyDescent="0.25">
      <c r="C45" s="251" t="s">
        <v>395</v>
      </c>
      <c r="D45" s="252"/>
      <c r="E45" s="252"/>
      <c r="F45" s="253"/>
      <c r="G45" s="51" t="s">
        <v>369</v>
      </c>
      <c r="H45" s="118" t="s">
        <v>396</v>
      </c>
      <c r="I45" s="118" t="s">
        <v>396</v>
      </c>
      <c r="J45" s="118" t="s">
        <v>396</v>
      </c>
      <c r="K45" s="112"/>
      <c r="L45" s="112"/>
      <c r="M45" s="112"/>
      <c r="N45" s="112"/>
      <c r="O45" s="112"/>
      <c r="P45" s="112"/>
      <c r="Q45" s="112"/>
      <c r="R45" s="112"/>
    </row>
    <row r="46" spans="3:18" ht="15.95" customHeight="1" x14ac:dyDescent="0.25">
      <c r="C46" s="112"/>
      <c r="D46" s="112"/>
      <c r="E46" s="112"/>
      <c r="F46" s="112"/>
      <c r="G46" s="112"/>
      <c r="H46" s="112"/>
      <c r="I46" s="112"/>
      <c r="J46" s="112"/>
      <c r="K46" s="112"/>
      <c r="L46" s="112"/>
      <c r="M46" s="112"/>
      <c r="N46" s="112"/>
      <c r="O46" s="112"/>
      <c r="P46" s="112"/>
      <c r="Q46" s="112"/>
      <c r="R46" s="112"/>
    </row>
    <row r="47" spans="3:18" ht="15.95" customHeight="1" x14ac:dyDescent="0.25">
      <c r="C47" s="112"/>
      <c r="D47" s="112"/>
      <c r="E47" s="112"/>
      <c r="F47" s="112"/>
      <c r="G47" s="112"/>
      <c r="H47" s="112"/>
      <c r="I47" s="112"/>
      <c r="J47" s="112"/>
      <c r="K47" s="112"/>
      <c r="L47" s="112"/>
      <c r="M47" s="112"/>
      <c r="N47" s="112"/>
      <c r="O47" s="112"/>
      <c r="P47" s="112"/>
      <c r="Q47" s="112"/>
      <c r="R47" s="112"/>
    </row>
    <row r="48" spans="3:18" ht="15.95" customHeight="1" x14ac:dyDescent="0.25">
      <c r="C48" s="112"/>
      <c r="D48" s="112"/>
      <c r="E48" s="112"/>
      <c r="F48" s="112"/>
      <c r="G48" s="112"/>
      <c r="H48" s="112"/>
      <c r="I48" s="112"/>
      <c r="J48" s="112"/>
      <c r="K48" s="112"/>
      <c r="L48" s="112"/>
      <c r="M48" s="112"/>
      <c r="N48" s="112"/>
      <c r="O48" s="112"/>
      <c r="P48" s="112"/>
      <c r="Q48" s="112"/>
      <c r="R48" s="112"/>
    </row>
    <row r="49" spans="3:18" ht="15.95" customHeight="1" x14ac:dyDescent="0.25">
      <c r="C49" s="112"/>
      <c r="D49" s="112"/>
      <c r="E49" s="112"/>
      <c r="F49" s="112"/>
      <c r="G49" s="112"/>
      <c r="H49" s="112"/>
      <c r="I49" s="112"/>
      <c r="J49" s="112"/>
      <c r="K49" s="112"/>
      <c r="L49" s="112"/>
      <c r="M49" s="112"/>
      <c r="N49" s="112"/>
      <c r="O49" s="112"/>
      <c r="P49" s="112"/>
      <c r="Q49" s="112"/>
      <c r="R49" s="112"/>
    </row>
    <row r="50" spans="3:18" ht="15.95" customHeight="1" x14ac:dyDescent="0.25">
      <c r="C50" s="112"/>
      <c r="D50" s="112"/>
      <c r="E50" s="112"/>
      <c r="F50" s="112"/>
      <c r="G50" s="112"/>
      <c r="H50" s="112"/>
      <c r="I50" s="112"/>
      <c r="J50" s="112"/>
      <c r="K50" s="112"/>
      <c r="L50" s="112"/>
      <c r="M50" s="112"/>
      <c r="N50" s="112"/>
      <c r="O50" s="112"/>
      <c r="P50" s="112"/>
      <c r="Q50" s="112"/>
      <c r="R50" s="112"/>
    </row>
    <row r="51" spans="3:18" ht="15.95" customHeight="1" x14ac:dyDescent="0.25">
      <c r="C51" s="112"/>
      <c r="D51" s="112"/>
      <c r="E51" s="112"/>
      <c r="F51" s="112"/>
      <c r="G51" s="112"/>
      <c r="H51" s="112"/>
      <c r="I51" s="112"/>
      <c r="J51" s="112"/>
      <c r="K51" s="112"/>
      <c r="L51" s="112"/>
      <c r="M51" s="112"/>
      <c r="N51" s="112"/>
      <c r="O51" s="112"/>
      <c r="P51" s="112"/>
      <c r="Q51" s="112"/>
      <c r="R51" s="112"/>
    </row>
    <row r="52" spans="3:18" ht="17.100000000000001" customHeight="1" x14ac:dyDescent="0.25">
      <c r="C52" s="112"/>
      <c r="D52" s="112"/>
      <c r="E52" s="112"/>
      <c r="F52" s="112"/>
      <c r="G52" s="112"/>
      <c r="H52" s="112"/>
      <c r="I52" s="112"/>
      <c r="J52" s="112"/>
      <c r="K52" s="112"/>
      <c r="L52" s="112"/>
      <c r="M52" s="112"/>
      <c r="N52" s="112"/>
      <c r="O52" s="112"/>
      <c r="P52" s="112"/>
      <c r="Q52" s="112"/>
      <c r="R52" s="112"/>
    </row>
    <row r="53" spans="3:18" ht="15.95" customHeight="1" x14ac:dyDescent="0.25">
      <c r="C53" s="112"/>
      <c r="D53" s="112"/>
      <c r="E53" s="112"/>
      <c r="F53" s="112"/>
      <c r="G53" s="112"/>
      <c r="H53" s="112"/>
      <c r="I53" s="112"/>
      <c r="J53" s="112"/>
      <c r="K53" s="112"/>
      <c r="L53" s="112"/>
      <c r="M53" s="112"/>
      <c r="N53" s="112"/>
      <c r="O53" s="112"/>
      <c r="P53" s="112"/>
      <c r="Q53" s="112"/>
      <c r="R53" s="112"/>
    </row>
    <row r="54" spans="3:18" ht="15.95" customHeight="1" x14ac:dyDescent="0.25">
      <c r="C54" s="112"/>
      <c r="D54" s="112"/>
      <c r="E54" s="112"/>
      <c r="F54" s="112"/>
      <c r="G54" s="112"/>
      <c r="H54" s="112"/>
      <c r="I54" s="112"/>
      <c r="J54" s="112"/>
      <c r="K54" s="112"/>
      <c r="L54" s="112"/>
      <c r="M54" s="112"/>
      <c r="N54" s="112"/>
      <c r="O54" s="112"/>
      <c r="P54" s="112"/>
      <c r="Q54" s="112"/>
      <c r="R54" s="112"/>
    </row>
    <row r="55" spans="3:18" ht="15.95" customHeight="1" x14ac:dyDescent="0.25">
      <c r="C55" s="112"/>
      <c r="D55" s="112"/>
      <c r="E55" s="112"/>
      <c r="F55" s="112"/>
      <c r="G55" s="112"/>
      <c r="H55" s="112"/>
      <c r="I55" s="112"/>
      <c r="J55" s="112"/>
      <c r="K55" s="112"/>
      <c r="L55" s="112"/>
      <c r="M55" s="112"/>
      <c r="N55" s="112"/>
      <c r="O55" s="112"/>
      <c r="P55" s="112"/>
      <c r="Q55" s="112"/>
      <c r="R55" s="112"/>
    </row>
    <row r="56" spans="3:18" ht="15.95" customHeight="1" x14ac:dyDescent="0.25">
      <c r="C56" s="112"/>
      <c r="D56" s="112"/>
      <c r="E56" s="112"/>
      <c r="F56" s="112"/>
      <c r="G56" s="112"/>
      <c r="H56" s="112"/>
      <c r="I56" s="112"/>
      <c r="J56" s="112"/>
      <c r="K56" s="112"/>
      <c r="L56" s="112"/>
      <c r="M56" s="112"/>
      <c r="N56" s="112"/>
      <c r="O56" s="112"/>
      <c r="P56" s="112"/>
      <c r="Q56" s="112"/>
      <c r="R56" s="112"/>
    </row>
    <row r="57" spans="3:18" ht="15.95" customHeight="1" x14ac:dyDescent="0.25">
      <c r="C57" s="112"/>
      <c r="D57" s="112"/>
      <c r="E57" s="112"/>
      <c r="F57" s="112"/>
      <c r="G57" s="112"/>
      <c r="H57" s="112"/>
      <c r="I57" s="112"/>
      <c r="J57" s="112"/>
      <c r="K57" s="112"/>
      <c r="L57" s="112"/>
      <c r="M57" s="112"/>
      <c r="N57" s="112"/>
      <c r="O57" s="112"/>
      <c r="P57" s="112"/>
      <c r="Q57" s="112"/>
      <c r="R57" s="112"/>
    </row>
    <row r="58" spans="3:18" ht="15.95" customHeight="1" x14ac:dyDescent="0.25">
      <c r="C58" s="112"/>
      <c r="D58" s="112"/>
      <c r="E58" s="112"/>
      <c r="F58" s="112"/>
      <c r="G58" s="112"/>
      <c r="H58" s="112"/>
      <c r="I58" s="112"/>
      <c r="J58" s="112"/>
      <c r="K58" s="112"/>
      <c r="L58" s="112"/>
      <c r="M58" s="112"/>
      <c r="N58" s="112"/>
      <c r="O58" s="112"/>
      <c r="P58" s="112"/>
      <c r="Q58" s="112"/>
      <c r="R58" s="112"/>
    </row>
    <row r="59" spans="3:18" ht="15.95" customHeight="1" x14ac:dyDescent="0.25">
      <c r="C59" s="112"/>
      <c r="D59" s="112"/>
      <c r="E59" s="112"/>
      <c r="F59" s="112"/>
      <c r="G59" s="112"/>
      <c r="H59" s="112"/>
      <c r="I59" s="112"/>
      <c r="J59" s="112"/>
      <c r="K59" s="112"/>
      <c r="L59" s="112"/>
      <c r="M59" s="112"/>
      <c r="N59" s="112"/>
      <c r="O59" s="112"/>
      <c r="P59" s="112"/>
      <c r="Q59" s="112"/>
      <c r="R59" s="112"/>
    </row>
    <row r="60" spans="3:18" ht="15.95" customHeight="1" x14ac:dyDescent="0.25">
      <c r="C60" s="112"/>
      <c r="D60" s="112"/>
      <c r="E60" s="112"/>
      <c r="F60" s="112"/>
      <c r="G60" s="112"/>
      <c r="H60" s="112"/>
      <c r="I60" s="112"/>
      <c r="J60" s="112"/>
      <c r="K60" s="112"/>
      <c r="L60" s="112"/>
      <c r="M60" s="112"/>
      <c r="N60" s="112"/>
      <c r="O60" s="112"/>
      <c r="P60" s="112"/>
      <c r="Q60" s="112"/>
      <c r="R60" s="112"/>
    </row>
    <row r="61" spans="3:18" ht="15.95" customHeight="1" x14ac:dyDescent="0.25">
      <c r="C61" s="112"/>
      <c r="D61" s="112"/>
      <c r="E61" s="112"/>
      <c r="F61" s="112"/>
      <c r="G61" s="112"/>
      <c r="H61" s="112"/>
      <c r="I61" s="112"/>
      <c r="J61" s="112"/>
      <c r="K61" s="112"/>
      <c r="L61" s="112"/>
      <c r="M61" s="112"/>
      <c r="N61" s="112"/>
      <c r="O61" s="112"/>
      <c r="P61" s="112"/>
      <c r="Q61" s="112"/>
      <c r="R61" s="112"/>
    </row>
    <row r="62" spans="3:18" ht="15.95" customHeight="1" x14ac:dyDescent="0.25">
      <c r="C62" s="112"/>
      <c r="D62" s="112"/>
      <c r="E62" s="112"/>
      <c r="F62" s="112"/>
      <c r="G62" s="112"/>
      <c r="H62" s="112"/>
      <c r="I62" s="112"/>
      <c r="J62" s="112"/>
      <c r="K62" s="112"/>
      <c r="L62" s="112"/>
      <c r="M62" s="112"/>
      <c r="N62" s="112"/>
      <c r="O62" s="112"/>
      <c r="P62" s="112"/>
      <c r="Q62" s="112"/>
      <c r="R62" s="112"/>
    </row>
    <row r="63" spans="3:18" ht="17.100000000000001" customHeight="1" x14ac:dyDescent="0.25">
      <c r="C63" s="112"/>
      <c r="D63" s="112"/>
      <c r="E63" s="112"/>
      <c r="F63" s="112"/>
      <c r="G63" s="112"/>
      <c r="H63" s="112"/>
      <c r="I63" s="112"/>
      <c r="J63" s="112"/>
      <c r="K63" s="112"/>
      <c r="L63" s="112"/>
      <c r="M63" s="112"/>
      <c r="N63" s="112"/>
      <c r="O63" s="112"/>
      <c r="P63" s="112"/>
      <c r="Q63" s="112"/>
      <c r="R63" s="112"/>
    </row>
    <row r="64" spans="3:18" ht="15.95" customHeight="1" x14ac:dyDescent="0.25">
      <c r="C64" s="112"/>
      <c r="D64" s="112"/>
      <c r="E64" s="112"/>
      <c r="F64" s="112"/>
      <c r="G64" s="112"/>
      <c r="H64" s="112"/>
      <c r="I64" s="112"/>
      <c r="J64" s="112"/>
      <c r="K64" s="112"/>
      <c r="L64" s="112"/>
      <c r="M64" s="112"/>
      <c r="N64" s="112"/>
      <c r="O64" s="112"/>
      <c r="P64" s="112"/>
      <c r="Q64" s="112"/>
      <c r="R64" s="112"/>
    </row>
    <row r="65" spans="3:18" ht="15.95" customHeight="1" x14ac:dyDescent="0.25">
      <c r="C65" s="112"/>
      <c r="D65" s="112"/>
      <c r="E65" s="112"/>
      <c r="F65" s="112"/>
      <c r="G65" s="112"/>
      <c r="H65" s="112"/>
      <c r="I65" s="112"/>
      <c r="J65" s="112"/>
      <c r="K65" s="112"/>
      <c r="L65" s="112"/>
      <c r="M65" s="112"/>
      <c r="N65" s="112"/>
      <c r="O65" s="112"/>
      <c r="P65" s="112"/>
      <c r="Q65" s="112"/>
      <c r="R65" s="112"/>
    </row>
    <row r="66" spans="3:18" ht="15.95" customHeight="1" x14ac:dyDescent="0.25">
      <c r="C66" s="112"/>
      <c r="D66" s="112"/>
      <c r="E66" s="112"/>
      <c r="F66" s="112"/>
      <c r="G66" s="112"/>
      <c r="H66" s="112"/>
      <c r="I66" s="112"/>
      <c r="J66" s="112"/>
      <c r="K66" s="112"/>
      <c r="L66" s="112"/>
      <c r="M66" s="112"/>
      <c r="N66" s="112"/>
      <c r="O66" s="112"/>
      <c r="P66" s="112"/>
      <c r="Q66" s="112"/>
      <c r="R66" s="112"/>
    </row>
    <row r="67" spans="3:18" ht="15.95" customHeight="1" x14ac:dyDescent="0.25">
      <c r="C67" s="112"/>
      <c r="D67" s="112"/>
      <c r="E67" s="112"/>
      <c r="F67" s="112"/>
      <c r="G67" s="112"/>
      <c r="H67" s="112"/>
      <c r="I67" s="112"/>
      <c r="J67" s="112"/>
      <c r="K67" s="112"/>
      <c r="L67" s="112"/>
      <c r="M67" s="112"/>
      <c r="N67" s="112"/>
      <c r="O67" s="112"/>
      <c r="P67" s="112"/>
      <c r="Q67" s="112"/>
      <c r="R67" s="112"/>
    </row>
    <row r="68" spans="3:18" ht="15.95" customHeight="1" x14ac:dyDescent="0.25">
      <c r="C68" s="112"/>
      <c r="D68" s="112"/>
      <c r="E68" s="112"/>
      <c r="F68" s="112"/>
      <c r="G68" s="112"/>
      <c r="H68" s="112"/>
      <c r="I68" s="112"/>
      <c r="J68" s="112"/>
      <c r="K68" s="112"/>
      <c r="L68" s="112"/>
      <c r="M68" s="112"/>
      <c r="N68" s="112"/>
      <c r="O68" s="112"/>
      <c r="P68" s="112"/>
      <c r="Q68" s="112"/>
      <c r="R68" s="112"/>
    </row>
    <row r="69" spans="3:18" ht="15.95" customHeight="1" x14ac:dyDescent="0.25">
      <c r="C69" s="112"/>
      <c r="D69" s="112"/>
      <c r="E69" s="112"/>
      <c r="F69" s="112"/>
      <c r="G69" s="112"/>
      <c r="H69" s="112"/>
      <c r="I69" s="112"/>
      <c r="J69" s="112"/>
      <c r="K69" s="112"/>
      <c r="L69" s="112"/>
      <c r="M69" s="112"/>
      <c r="N69" s="112"/>
      <c r="O69" s="112"/>
      <c r="P69" s="112"/>
      <c r="Q69" s="112"/>
      <c r="R69" s="112"/>
    </row>
    <row r="70" spans="3:18" ht="15.95" customHeight="1" x14ac:dyDescent="0.25">
      <c r="C70" s="112"/>
      <c r="D70" s="112"/>
      <c r="E70" s="112"/>
      <c r="F70" s="112"/>
      <c r="G70" s="112"/>
      <c r="H70" s="112"/>
      <c r="I70" s="112"/>
      <c r="J70" s="112"/>
      <c r="K70" s="112"/>
      <c r="L70" s="112"/>
      <c r="M70" s="112"/>
      <c r="N70" s="112"/>
      <c r="O70" s="112"/>
      <c r="P70" s="112"/>
      <c r="Q70" s="112"/>
      <c r="R70" s="112"/>
    </row>
    <row r="71" spans="3:18" ht="15.95" customHeight="1" x14ac:dyDescent="0.25">
      <c r="C71" s="112"/>
      <c r="D71" s="112"/>
      <c r="E71" s="112"/>
      <c r="F71" s="112"/>
      <c r="G71" s="112"/>
      <c r="H71" s="112"/>
      <c r="I71" s="112"/>
      <c r="J71" s="112"/>
      <c r="K71" s="112"/>
      <c r="L71" s="112"/>
      <c r="M71" s="112"/>
      <c r="N71" s="112"/>
      <c r="O71" s="112"/>
      <c r="P71" s="112"/>
      <c r="Q71" s="112"/>
      <c r="R71" s="112"/>
    </row>
    <row r="72" spans="3:18" ht="15.95" customHeight="1" x14ac:dyDescent="0.25">
      <c r="C72" s="112"/>
      <c r="D72" s="112"/>
      <c r="E72" s="112"/>
      <c r="F72" s="112"/>
      <c r="G72" s="112"/>
      <c r="H72" s="112"/>
      <c r="I72" s="112"/>
      <c r="J72" s="112"/>
      <c r="K72" s="112"/>
      <c r="L72" s="112"/>
      <c r="M72" s="112"/>
      <c r="N72" s="112"/>
      <c r="O72" s="112"/>
      <c r="P72" s="112"/>
      <c r="Q72" s="112"/>
      <c r="R72" s="112"/>
    </row>
    <row r="73" spans="3:18" ht="15.95" customHeight="1" x14ac:dyDescent="0.25">
      <c r="C73" s="112"/>
      <c r="D73" s="112"/>
      <c r="E73" s="112"/>
      <c r="F73" s="112"/>
      <c r="G73" s="112"/>
      <c r="H73" s="112"/>
      <c r="I73" s="112"/>
      <c r="J73" s="112"/>
      <c r="K73" s="112"/>
      <c r="L73" s="112"/>
      <c r="M73" s="112"/>
      <c r="N73" s="112"/>
      <c r="O73" s="112"/>
      <c r="P73" s="112"/>
      <c r="Q73" s="112"/>
      <c r="R73" s="112"/>
    </row>
    <row r="74" spans="3:18" ht="15.95" customHeight="1" x14ac:dyDescent="0.25">
      <c r="C74" s="112"/>
      <c r="D74" s="112"/>
      <c r="E74" s="112"/>
      <c r="F74" s="112"/>
      <c r="G74" s="112"/>
      <c r="H74" s="112"/>
      <c r="I74" s="112"/>
      <c r="J74" s="112"/>
      <c r="K74" s="112"/>
      <c r="L74" s="112"/>
      <c r="M74" s="112"/>
      <c r="N74" s="112"/>
      <c r="O74" s="112"/>
      <c r="P74" s="112"/>
      <c r="Q74" s="112"/>
      <c r="R74" s="112"/>
    </row>
    <row r="75" spans="3:18" ht="15.95" customHeight="1" x14ac:dyDescent="0.25">
      <c r="C75" s="112"/>
      <c r="D75" s="112"/>
      <c r="E75" s="112"/>
      <c r="F75" s="112"/>
      <c r="G75" s="112"/>
      <c r="H75" s="112"/>
      <c r="I75" s="112"/>
      <c r="J75" s="112"/>
      <c r="K75" s="112"/>
      <c r="L75" s="112"/>
      <c r="M75" s="112"/>
      <c r="N75" s="112"/>
      <c r="O75" s="112"/>
      <c r="P75" s="112"/>
      <c r="Q75" s="112"/>
      <c r="R75" s="112"/>
    </row>
    <row r="76" spans="3:18" ht="15.95" customHeight="1" x14ac:dyDescent="0.25">
      <c r="C76" s="112"/>
      <c r="D76" s="112"/>
      <c r="E76" s="112"/>
      <c r="F76" s="112"/>
      <c r="G76" s="112"/>
      <c r="H76" s="112"/>
      <c r="I76" s="112"/>
      <c r="J76" s="112"/>
      <c r="K76" s="112"/>
      <c r="L76" s="112"/>
      <c r="M76" s="112"/>
      <c r="N76" s="112"/>
      <c r="O76" s="112"/>
      <c r="P76" s="112"/>
      <c r="Q76" s="112"/>
      <c r="R76" s="112"/>
    </row>
    <row r="77" spans="3:18" ht="15.95" customHeight="1" x14ac:dyDescent="0.25">
      <c r="C77" s="112"/>
      <c r="D77" s="112"/>
      <c r="E77" s="112"/>
      <c r="F77" s="112"/>
      <c r="G77" s="112"/>
      <c r="H77" s="112"/>
      <c r="I77" s="112"/>
      <c r="J77" s="112"/>
      <c r="K77" s="112"/>
      <c r="L77" s="112"/>
      <c r="M77" s="112"/>
      <c r="N77" s="112"/>
      <c r="O77" s="112"/>
      <c r="P77" s="112"/>
      <c r="Q77" s="112"/>
      <c r="R77" s="112"/>
    </row>
    <row r="78" spans="3:18" ht="15.95" customHeight="1" x14ac:dyDescent="0.25">
      <c r="C78" s="112"/>
      <c r="D78" s="112"/>
      <c r="E78" s="112"/>
      <c r="F78" s="112"/>
      <c r="G78" s="112"/>
      <c r="H78" s="112"/>
      <c r="I78" s="112"/>
      <c r="J78" s="112"/>
      <c r="K78" s="112"/>
      <c r="L78" s="112"/>
      <c r="M78" s="112"/>
      <c r="N78" s="112"/>
      <c r="O78" s="112"/>
      <c r="P78" s="112"/>
      <c r="Q78" s="112"/>
      <c r="R78" s="112"/>
    </row>
    <row r="79" spans="3:18" ht="15.95" customHeight="1" x14ac:dyDescent="0.25">
      <c r="C79" s="112"/>
      <c r="D79" s="112"/>
      <c r="E79" s="112"/>
      <c r="F79" s="112"/>
      <c r="G79" s="112"/>
      <c r="H79" s="112"/>
      <c r="I79" s="112"/>
      <c r="J79" s="112"/>
      <c r="K79" s="112"/>
      <c r="L79" s="112"/>
      <c r="M79" s="112"/>
      <c r="N79" s="112"/>
      <c r="O79" s="112"/>
      <c r="P79" s="112"/>
      <c r="Q79" s="112"/>
      <c r="R79" s="112"/>
    </row>
    <row r="80" spans="3:18" ht="15.95" customHeight="1" x14ac:dyDescent="0.25">
      <c r="C80" s="112"/>
      <c r="D80" s="112"/>
      <c r="E80" s="112"/>
      <c r="F80" s="112"/>
      <c r="G80" s="112"/>
      <c r="H80" s="112"/>
      <c r="I80" s="112"/>
      <c r="J80" s="112"/>
      <c r="K80" s="112"/>
      <c r="L80" s="112"/>
      <c r="M80" s="112"/>
      <c r="N80" s="112"/>
      <c r="O80" s="112"/>
      <c r="P80" s="112"/>
      <c r="Q80" s="112"/>
      <c r="R80" s="112"/>
    </row>
    <row r="81" spans="3:18" ht="15.95" customHeight="1" x14ac:dyDescent="0.25">
      <c r="C81" s="112"/>
      <c r="D81" s="112"/>
      <c r="E81" s="112"/>
      <c r="F81" s="112"/>
      <c r="G81" s="112"/>
      <c r="H81" s="112"/>
      <c r="I81" s="112"/>
      <c r="J81" s="112"/>
      <c r="K81" s="112"/>
      <c r="L81" s="112"/>
      <c r="M81" s="112"/>
      <c r="N81" s="112"/>
      <c r="O81" s="112"/>
      <c r="P81" s="112"/>
      <c r="Q81" s="112"/>
      <c r="R81" s="112"/>
    </row>
    <row r="82" spans="3:18" ht="15.95" customHeight="1" x14ac:dyDescent="0.25">
      <c r="C82" s="112"/>
      <c r="D82" s="112"/>
      <c r="E82" s="112"/>
      <c r="F82" s="112"/>
      <c r="G82" s="112"/>
      <c r="H82" s="112"/>
      <c r="I82" s="112"/>
      <c r="J82" s="112"/>
      <c r="K82" s="112"/>
      <c r="L82" s="112"/>
      <c r="M82" s="112"/>
      <c r="N82" s="112"/>
      <c r="O82" s="112"/>
      <c r="P82" s="112"/>
      <c r="Q82" s="112"/>
      <c r="R82" s="112"/>
    </row>
    <row r="83" spans="3:18" ht="17.100000000000001" customHeight="1" x14ac:dyDescent="0.25">
      <c r="C83" s="112"/>
      <c r="D83" s="112"/>
      <c r="E83" s="112"/>
      <c r="F83" s="112"/>
      <c r="G83" s="112"/>
      <c r="H83" s="112"/>
      <c r="I83" s="112"/>
      <c r="J83" s="112"/>
      <c r="K83" s="112"/>
      <c r="L83" s="112"/>
      <c r="M83" s="112"/>
      <c r="N83" s="112"/>
      <c r="O83" s="112"/>
      <c r="P83" s="112"/>
      <c r="Q83" s="112"/>
      <c r="R83" s="112"/>
    </row>
    <row r="84" spans="3:18" ht="15.95" customHeight="1" x14ac:dyDescent="0.25">
      <c r="C84" s="112"/>
      <c r="D84" s="112"/>
      <c r="E84" s="112"/>
      <c r="F84" s="112"/>
      <c r="G84" s="112"/>
      <c r="H84" s="112"/>
      <c r="I84" s="112"/>
      <c r="J84" s="112"/>
      <c r="K84" s="112"/>
      <c r="L84" s="112"/>
      <c r="M84" s="112"/>
      <c r="N84" s="112"/>
      <c r="O84" s="112"/>
      <c r="P84" s="112"/>
      <c r="Q84" s="112"/>
      <c r="R84" s="112"/>
    </row>
    <row r="85" spans="3:18" ht="15.95" customHeight="1" x14ac:dyDescent="0.25">
      <c r="C85" s="112"/>
      <c r="D85" s="112"/>
      <c r="E85" s="112"/>
      <c r="F85" s="112"/>
      <c r="G85" s="112"/>
      <c r="H85" s="112"/>
      <c r="I85" s="112"/>
      <c r="J85" s="112"/>
      <c r="K85" s="112"/>
      <c r="L85" s="112"/>
      <c r="M85" s="112"/>
      <c r="N85" s="112"/>
      <c r="O85" s="112"/>
      <c r="P85" s="112"/>
      <c r="Q85" s="112"/>
      <c r="R85" s="112"/>
    </row>
    <row r="86" spans="3:18" ht="15.95" customHeight="1" x14ac:dyDescent="0.25">
      <c r="C86" s="112"/>
      <c r="D86" s="112"/>
      <c r="E86" s="112"/>
      <c r="F86" s="112"/>
      <c r="G86" s="112"/>
      <c r="H86" s="112"/>
      <c r="I86" s="112"/>
      <c r="J86" s="112"/>
      <c r="K86" s="112"/>
      <c r="L86" s="112"/>
      <c r="M86" s="112"/>
      <c r="N86" s="112"/>
      <c r="O86" s="112"/>
      <c r="P86" s="112"/>
      <c r="Q86" s="112"/>
      <c r="R86" s="112"/>
    </row>
    <row r="87" spans="3:18" ht="15.95" customHeight="1" x14ac:dyDescent="0.25">
      <c r="C87" s="112"/>
      <c r="D87" s="112"/>
      <c r="E87" s="112"/>
      <c r="F87" s="112"/>
      <c r="G87" s="112"/>
      <c r="H87" s="112"/>
      <c r="I87" s="112"/>
      <c r="J87" s="112"/>
      <c r="K87" s="112"/>
      <c r="L87" s="112"/>
      <c r="M87" s="112"/>
      <c r="N87" s="112"/>
      <c r="O87" s="112"/>
      <c r="P87" s="112"/>
      <c r="Q87" s="112"/>
      <c r="R87" s="112"/>
    </row>
    <row r="88" spans="3:18" ht="15.95" customHeight="1" x14ac:dyDescent="0.25">
      <c r="C88" s="112"/>
      <c r="D88" s="112"/>
      <c r="E88" s="112"/>
      <c r="F88" s="112"/>
      <c r="G88" s="112"/>
      <c r="H88" s="112"/>
      <c r="I88" s="112"/>
      <c r="J88" s="112"/>
      <c r="K88" s="112"/>
      <c r="L88" s="112"/>
      <c r="M88" s="112"/>
      <c r="N88" s="112"/>
      <c r="O88" s="112"/>
      <c r="P88" s="112"/>
      <c r="Q88" s="112"/>
      <c r="R88" s="112"/>
    </row>
    <row r="89" spans="3:18" ht="15.95" customHeight="1" x14ac:dyDescent="0.25">
      <c r="C89" s="112"/>
      <c r="D89" s="112"/>
      <c r="E89" s="112"/>
      <c r="F89" s="112"/>
      <c r="G89" s="112"/>
      <c r="H89" s="112"/>
      <c r="I89" s="112"/>
      <c r="J89" s="112"/>
      <c r="K89" s="112"/>
      <c r="L89" s="112"/>
      <c r="M89" s="112"/>
      <c r="N89" s="112"/>
      <c r="O89" s="112"/>
      <c r="P89" s="112"/>
      <c r="Q89" s="112"/>
      <c r="R89" s="112"/>
    </row>
    <row r="90" spans="3:18" ht="15.95" customHeight="1" x14ac:dyDescent="0.25">
      <c r="C90" s="112"/>
      <c r="D90" s="112"/>
      <c r="E90" s="112"/>
      <c r="F90" s="112"/>
      <c r="G90" s="112"/>
      <c r="H90" s="112"/>
      <c r="I90" s="112"/>
      <c r="J90" s="112"/>
      <c r="K90" s="112"/>
      <c r="L90" s="112"/>
      <c r="M90" s="112"/>
      <c r="N90" s="112"/>
      <c r="O90" s="112"/>
      <c r="P90" s="112"/>
      <c r="Q90" s="112"/>
      <c r="R90" s="112"/>
    </row>
    <row r="91" spans="3:18" ht="17.100000000000001" customHeight="1" x14ac:dyDescent="0.25">
      <c r="C91" s="112"/>
      <c r="D91" s="112"/>
      <c r="E91" s="112"/>
      <c r="F91" s="112"/>
      <c r="G91" s="112"/>
      <c r="H91" s="112"/>
      <c r="I91" s="112"/>
      <c r="J91" s="112"/>
      <c r="K91" s="112"/>
      <c r="L91" s="112"/>
      <c r="M91" s="112"/>
      <c r="N91" s="112"/>
      <c r="O91" s="112"/>
      <c r="P91" s="112"/>
      <c r="Q91" s="112"/>
      <c r="R91" s="112"/>
    </row>
    <row r="92" spans="3:18" ht="15.95" customHeight="1" x14ac:dyDescent="0.25">
      <c r="C92" s="112"/>
      <c r="D92" s="112"/>
      <c r="E92" s="112"/>
      <c r="F92" s="112"/>
      <c r="G92" s="112"/>
      <c r="H92" s="112"/>
      <c r="I92" s="112"/>
      <c r="J92" s="112"/>
      <c r="K92" s="112"/>
      <c r="L92" s="112"/>
      <c r="M92" s="112"/>
      <c r="N92" s="112"/>
      <c r="O92" s="112"/>
      <c r="P92" s="112"/>
      <c r="Q92" s="112"/>
      <c r="R92" s="112"/>
    </row>
    <row r="93" spans="3:18" ht="15.95" customHeight="1" x14ac:dyDescent="0.25">
      <c r="C93" s="112"/>
      <c r="D93" s="112"/>
      <c r="E93" s="112"/>
      <c r="F93" s="112"/>
      <c r="G93" s="112"/>
      <c r="H93" s="112"/>
      <c r="I93" s="112"/>
      <c r="J93" s="112"/>
      <c r="K93" s="112"/>
      <c r="L93" s="112"/>
      <c r="M93" s="112"/>
      <c r="N93" s="112"/>
      <c r="O93" s="112"/>
      <c r="P93" s="112"/>
      <c r="Q93" s="112"/>
      <c r="R93" s="112"/>
    </row>
    <row r="94" spans="3:18" ht="15.95" customHeight="1" x14ac:dyDescent="0.25">
      <c r="C94" s="112"/>
      <c r="D94" s="112"/>
      <c r="E94" s="112"/>
      <c r="F94" s="112"/>
      <c r="G94" s="112"/>
      <c r="H94" s="112"/>
      <c r="I94" s="112"/>
      <c r="J94" s="112"/>
      <c r="K94" s="112"/>
      <c r="L94" s="112"/>
      <c r="M94" s="112"/>
      <c r="N94" s="112"/>
      <c r="O94" s="112"/>
      <c r="P94" s="112"/>
      <c r="Q94" s="112"/>
      <c r="R94" s="112"/>
    </row>
    <row r="95" spans="3:18" ht="15.95" customHeight="1" x14ac:dyDescent="0.25">
      <c r="C95" s="112"/>
      <c r="D95" s="112"/>
      <c r="E95" s="112"/>
      <c r="F95" s="112"/>
      <c r="G95" s="112"/>
      <c r="H95" s="112"/>
      <c r="I95" s="112"/>
      <c r="J95" s="112"/>
      <c r="K95" s="112"/>
      <c r="L95" s="112"/>
      <c r="M95" s="112"/>
      <c r="N95" s="112"/>
      <c r="O95" s="112"/>
      <c r="P95" s="112"/>
      <c r="Q95" s="112"/>
      <c r="R95" s="112"/>
    </row>
    <row r="96" spans="3:18" ht="15.95" customHeight="1" x14ac:dyDescent="0.25">
      <c r="C96" s="112"/>
      <c r="D96" s="112"/>
      <c r="E96" s="112"/>
      <c r="F96" s="112"/>
      <c r="G96" s="112"/>
      <c r="H96" s="112"/>
      <c r="I96" s="112"/>
      <c r="J96" s="112"/>
      <c r="K96" s="112"/>
      <c r="L96" s="112"/>
      <c r="M96" s="112"/>
      <c r="N96" s="112"/>
      <c r="O96" s="112"/>
      <c r="P96" s="112"/>
      <c r="Q96" s="112"/>
      <c r="R96" s="112"/>
    </row>
    <row r="97" spans="3:18" ht="15.95" customHeight="1" x14ac:dyDescent="0.25">
      <c r="C97" s="112"/>
      <c r="D97" s="112"/>
      <c r="E97" s="112"/>
      <c r="F97" s="112"/>
      <c r="G97" s="112"/>
      <c r="H97" s="112"/>
      <c r="I97" s="112"/>
      <c r="J97" s="112"/>
      <c r="K97" s="112"/>
      <c r="L97" s="112"/>
      <c r="M97" s="112"/>
      <c r="N97" s="112"/>
      <c r="O97" s="112"/>
      <c r="P97" s="112"/>
      <c r="Q97" s="112"/>
      <c r="R97" s="112"/>
    </row>
    <row r="98" spans="3:18" ht="15.95" customHeight="1" x14ac:dyDescent="0.25">
      <c r="C98" s="112"/>
      <c r="D98" s="112"/>
      <c r="E98" s="112"/>
      <c r="F98" s="112"/>
      <c r="G98" s="112"/>
      <c r="H98" s="112"/>
      <c r="I98" s="112"/>
      <c r="J98" s="112"/>
      <c r="K98" s="112"/>
      <c r="L98" s="112"/>
      <c r="M98" s="112"/>
      <c r="N98" s="112"/>
      <c r="O98" s="112"/>
      <c r="P98" s="112"/>
      <c r="Q98" s="112"/>
      <c r="R98" s="112"/>
    </row>
    <row r="99" spans="3:18" ht="15.95" customHeight="1" x14ac:dyDescent="0.25">
      <c r="C99" s="112"/>
      <c r="D99" s="112"/>
      <c r="E99" s="112"/>
      <c r="F99" s="112"/>
      <c r="G99" s="112"/>
      <c r="H99" s="112"/>
      <c r="I99" s="112"/>
      <c r="J99" s="112"/>
      <c r="K99" s="112"/>
      <c r="L99" s="112"/>
      <c r="M99" s="112"/>
      <c r="N99" s="112"/>
      <c r="O99" s="112"/>
      <c r="P99" s="112"/>
      <c r="Q99" s="112"/>
      <c r="R99" s="112"/>
    </row>
    <row r="100" spans="3:18" ht="15.95" customHeight="1" x14ac:dyDescent="0.25">
      <c r="C100" s="112"/>
      <c r="D100" s="112"/>
      <c r="E100" s="112"/>
      <c r="F100" s="112"/>
      <c r="G100" s="112"/>
      <c r="H100" s="112"/>
      <c r="I100" s="112"/>
      <c r="J100" s="112"/>
      <c r="K100" s="112"/>
      <c r="L100" s="112"/>
      <c r="M100" s="112"/>
      <c r="N100" s="112"/>
      <c r="O100" s="112"/>
      <c r="P100" s="112"/>
      <c r="Q100" s="112"/>
      <c r="R100" s="112"/>
    </row>
    <row r="101" spans="3:18" ht="15.95" customHeight="1" x14ac:dyDescent="0.25">
      <c r="C101" s="112"/>
      <c r="D101" s="112"/>
      <c r="E101" s="112"/>
      <c r="F101" s="112"/>
      <c r="G101" s="112"/>
      <c r="H101" s="112"/>
      <c r="I101" s="112"/>
      <c r="J101" s="112"/>
      <c r="K101" s="112"/>
      <c r="L101" s="112"/>
      <c r="M101" s="112"/>
      <c r="N101" s="112"/>
      <c r="O101" s="112"/>
      <c r="P101" s="112"/>
      <c r="Q101" s="112"/>
      <c r="R101" s="112"/>
    </row>
    <row r="102" spans="3:18" ht="15.95" customHeight="1" x14ac:dyDescent="0.25">
      <c r="C102" s="112"/>
      <c r="D102" s="112"/>
      <c r="E102" s="112"/>
      <c r="F102" s="112"/>
      <c r="G102" s="112"/>
      <c r="H102" s="112"/>
      <c r="I102" s="112"/>
      <c r="J102" s="112"/>
      <c r="K102" s="112"/>
      <c r="L102" s="112"/>
      <c r="M102" s="112"/>
      <c r="N102" s="112"/>
      <c r="O102" s="112"/>
      <c r="P102" s="112"/>
      <c r="Q102" s="112"/>
      <c r="R102" s="112"/>
    </row>
    <row r="103" spans="3:18" ht="15.95" customHeight="1" x14ac:dyDescent="0.25">
      <c r="C103" s="112"/>
      <c r="D103" s="112"/>
      <c r="E103" s="112"/>
      <c r="F103" s="112"/>
      <c r="G103" s="112"/>
      <c r="H103" s="112"/>
      <c r="I103" s="112"/>
      <c r="J103" s="112"/>
      <c r="K103" s="112"/>
      <c r="L103" s="112"/>
      <c r="M103" s="112"/>
      <c r="N103" s="112"/>
      <c r="O103" s="112"/>
      <c r="P103" s="112"/>
      <c r="Q103" s="112"/>
      <c r="R103" s="112"/>
    </row>
    <row r="104" spans="3:18" ht="15.95" customHeight="1" x14ac:dyDescent="0.25">
      <c r="C104" s="112"/>
      <c r="D104" s="112"/>
      <c r="E104" s="112"/>
      <c r="F104" s="112"/>
      <c r="G104" s="112"/>
      <c r="H104" s="112"/>
      <c r="I104" s="112"/>
      <c r="J104" s="112"/>
      <c r="K104" s="112"/>
      <c r="L104" s="112"/>
      <c r="M104" s="112"/>
      <c r="N104" s="112"/>
      <c r="O104" s="112"/>
      <c r="P104" s="112"/>
      <c r="Q104" s="112"/>
      <c r="R104" s="112"/>
    </row>
    <row r="105" spans="3:18" ht="15.95" customHeight="1" x14ac:dyDescent="0.25">
      <c r="C105" s="112"/>
      <c r="D105" s="112"/>
      <c r="E105" s="112"/>
      <c r="F105" s="112"/>
      <c r="G105" s="112"/>
      <c r="H105" s="112"/>
      <c r="I105" s="112"/>
      <c r="J105" s="112"/>
      <c r="K105" s="112"/>
      <c r="L105" s="112"/>
      <c r="M105" s="112"/>
      <c r="N105" s="112"/>
      <c r="O105" s="112"/>
      <c r="P105" s="112"/>
      <c r="Q105" s="112"/>
      <c r="R105" s="112"/>
    </row>
    <row r="106" spans="3:18" ht="15.95" customHeight="1" x14ac:dyDescent="0.25">
      <c r="C106" s="112"/>
      <c r="D106" s="112"/>
      <c r="E106" s="112"/>
      <c r="F106" s="112"/>
      <c r="G106" s="112"/>
      <c r="H106" s="112"/>
      <c r="I106" s="112"/>
      <c r="J106" s="112"/>
      <c r="K106" s="112"/>
      <c r="L106" s="112"/>
      <c r="M106" s="112"/>
      <c r="N106" s="112"/>
      <c r="O106" s="112"/>
      <c r="P106" s="112"/>
      <c r="Q106" s="112"/>
      <c r="R106" s="112"/>
    </row>
    <row r="107" spans="3:18" ht="15.95" customHeight="1" x14ac:dyDescent="0.25">
      <c r="C107" s="112"/>
      <c r="D107" s="112"/>
      <c r="E107" s="112"/>
      <c r="F107" s="112"/>
      <c r="G107" s="112"/>
      <c r="H107" s="112"/>
      <c r="I107" s="112"/>
      <c r="J107" s="112"/>
      <c r="K107" s="112"/>
      <c r="L107" s="112"/>
      <c r="M107" s="112"/>
      <c r="N107" s="112"/>
      <c r="O107" s="112"/>
      <c r="P107" s="112"/>
      <c r="Q107" s="112"/>
      <c r="R107" s="112"/>
    </row>
  </sheetData>
  <sheetProtection algorithmName="SHA-512" hashValue="mIapNZoqUgFiBAaUFPZpcXWQZ+h0qhWpilGcoBMU2Ddk6Cvx+oahXOoeqXM0PdMrU5caEpo637VQHgJmU7ij6Q==" saltValue="y+jqCdKCgctxK3PFvkoIxg==" spinCount="100000" sheet="1" objects="1" scenarios="1" selectLockedCells="1" selectUnlockedCells="1"/>
  <mergeCells count="15">
    <mergeCell ref="C36:R41"/>
    <mergeCell ref="C43:F43"/>
    <mergeCell ref="C44:F44"/>
    <mergeCell ref="C45:F45"/>
    <mergeCell ref="C23:E23"/>
    <mergeCell ref="C24:E24"/>
    <mergeCell ref="C25:E25"/>
    <mergeCell ref="C26:E26"/>
    <mergeCell ref="C33:P34"/>
    <mergeCell ref="C31:G32"/>
    <mergeCell ref="C9:D10"/>
    <mergeCell ref="C11:P12"/>
    <mergeCell ref="C14:R19"/>
    <mergeCell ref="C21:E21"/>
    <mergeCell ref="C22:E2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A408-6FB5-B742-B5DF-58CF5E3D9AB5}">
  <sheetPr codeName="Planilha22"/>
  <dimension ref="A1:AI120"/>
  <sheetViews>
    <sheetView showGridLines="0" showRowColHeaders="0" topLeftCell="A98" zoomScaleNormal="100" workbookViewId="0">
      <selection activeCell="U78" sqref="U7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397</v>
      </c>
      <c r="D9" s="391"/>
      <c r="E9" s="391"/>
      <c r="F9" s="391"/>
      <c r="G9" s="391"/>
      <c r="H9" s="7"/>
      <c r="I9" s="7"/>
      <c r="J9" s="7"/>
      <c r="K9" s="7"/>
      <c r="L9" s="7"/>
      <c r="M9" s="7"/>
      <c r="N9" s="7"/>
      <c r="O9" s="7"/>
      <c r="P9" s="7"/>
      <c r="Q9" s="7"/>
      <c r="R9" s="7"/>
    </row>
    <row r="10" spans="3:18" x14ac:dyDescent="0.2">
      <c r="C10" s="391"/>
      <c r="D10" s="391"/>
      <c r="E10" s="391"/>
      <c r="F10" s="391"/>
      <c r="G10" s="391"/>
      <c r="H10" s="7"/>
      <c r="I10" s="7"/>
      <c r="J10" s="7"/>
      <c r="K10" s="7"/>
      <c r="L10" s="7"/>
      <c r="M10" s="7"/>
      <c r="N10" s="7"/>
      <c r="O10" s="7"/>
      <c r="P10" s="7"/>
      <c r="Q10" s="7"/>
      <c r="R10" s="7"/>
    </row>
    <row r="11" spans="3:18" ht="15.95" customHeight="1" x14ac:dyDescent="0.2">
      <c r="C11" s="281" t="s">
        <v>398</v>
      </c>
      <c r="D11" s="281"/>
      <c r="E11" s="281"/>
      <c r="F11" s="281"/>
      <c r="G11" s="281"/>
      <c r="H11" s="281"/>
      <c r="I11" s="281"/>
      <c r="J11" s="281"/>
      <c r="K11" s="281"/>
      <c r="L11" s="281"/>
      <c r="M11" s="281"/>
      <c r="N11" s="281"/>
      <c r="O11" s="281"/>
      <c r="P11" s="281"/>
      <c r="Q11" s="281"/>
      <c r="R11" s="281"/>
    </row>
    <row r="12" spans="3:18" ht="27.95" customHeight="1" x14ac:dyDescent="0.2">
      <c r="C12" s="281"/>
      <c r="D12" s="281"/>
      <c r="E12" s="281"/>
      <c r="F12" s="281"/>
      <c r="G12" s="281"/>
      <c r="H12" s="281"/>
      <c r="I12" s="281"/>
      <c r="J12" s="281"/>
      <c r="K12" s="281"/>
      <c r="L12" s="281"/>
      <c r="M12" s="281"/>
      <c r="N12" s="281"/>
      <c r="O12" s="281"/>
      <c r="P12" s="281"/>
      <c r="Q12" s="281"/>
      <c r="R12" s="281"/>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2" t="s">
        <v>399</v>
      </c>
      <c r="D14" s="432"/>
      <c r="E14" s="432"/>
      <c r="F14" s="432"/>
      <c r="G14" s="432"/>
      <c r="H14" s="432"/>
      <c r="I14" s="432"/>
      <c r="J14" s="432"/>
      <c r="K14" s="432"/>
      <c r="L14" s="432"/>
      <c r="M14" s="432"/>
      <c r="N14" s="432"/>
      <c r="O14" s="432"/>
      <c r="P14" s="432"/>
      <c r="Q14" s="432"/>
      <c r="R14" s="432"/>
    </row>
    <row r="15" spans="3:18" ht="15.95" customHeight="1" x14ac:dyDescent="0.2">
      <c r="C15" s="363" t="s">
        <v>400</v>
      </c>
      <c r="D15" s="363"/>
      <c r="E15" s="363"/>
      <c r="F15" s="363"/>
      <c r="G15" s="363"/>
      <c r="H15" s="363"/>
      <c r="I15" s="363"/>
      <c r="J15" s="363"/>
      <c r="K15" s="363"/>
      <c r="L15" s="363"/>
      <c r="M15" s="363"/>
      <c r="N15" s="363"/>
      <c r="O15" s="363"/>
      <c r="P15" s="363"/>
      <c r="Q15" s="363"/>
      <c r="R15" s="363"/>
    </row>
    <row r="16" spans="3:18" ht="15.95" customHeight="1" x14ac:dyDescent="0.2">
      <c r="C16" s="363"/>
      <c r="D16" s="363"/>
      <c r="E16" s="363"/>
      <c r="F16" s="363"/>
      <c r="G16" s="363"/>
      <c r="H16" s="363"/>
      <c r="I16" s="363"/>
      <c r="J16" s="363"/>
      <c r="K16" s="363"/>
      <c r="L16" s="363"/>
      <c r="M16" s="363"/>
      <c r="N16" s="363"/>
      <c r="O16" s="363"/>
      <c r="P16" s="363"/>
      <c r="Q16" s="363"/>
      <c r="R16" s="363"/>
    </row>
    <row r="17" spans="3:18" ht="15.95"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x14ac:dyDescent="0.2">
      <c r="C20" s="363"/>
      <c r="D20" s="363"/>
      <c r="E20" s="363"/>
      <c r="F20" s="363"/>
      <c r="G20" s="363"/>
      <c r="H20" s="363"/>
      <c r="I20" s="363"/>
      <c r="J20" s="363"/>
      <c r="K20" s="363"/>
      <c r="L20" s="363"/>
      <c r="M20" s="363"/>
      <c r="N20" s="363"/>
      <c r="O20" s="363"/>
      <c r="P20" s="363"/>
      <c r="Q20" s="363"/>
      <c r="R20" s="363"/>
    </row>
    <row r="21" spans="3:18" x14ac:dyDescent="0.2">
      <c r="C21" s="363"/>
      <c r="D21" s="363"/>
      <c r="E21" s="363"/>
      <c r="F21" s="363"/>
      <c r="G21" s="363"/>
      <c r="H21" s="363"/>
      <c r="I21" s="363"/>
      <c r="J21" s="363"/>
      <c r="K21" s="363"/>
      <c r="L21" s="363"/>
      <c r="M21" s="363"/>
      <c r="N21" s="363"/>
      <c r="O21" s="363"/>
      <c r="P21" s="363"/>
      <c r="Q21" s="363"/>
      <c r="R21" s="363"/>
    </row>
    <row r="22" spans="3:18" x14ac:dyDescent="0.2">
      <c r="C22" s="363"/>
      <c r="D22" s="363"/>
      <c r="E22" s="363"/>
      <c r="F22" s="363"/>
      <c r="G22" s="363"/>
      <c r="H22" s="363"/>
      <c r="I22" s="363"/>
      <c r="J22" s="363"/>
      <c r="K22" s="363"/>
      <c r="L22" s="363"/>
      <c r="M22" s="363"/>
      <c r="N22" s="363"/>
      <c r="O22" s="363"/>
      <c r="P22" s="363"/>
      <c r="Q22" s="363"/>
      <c r="R22" s="363"/>
    </row>
    <row r="23" spans="3:18" x14ac:dyDescent="0.2">
      <c r="C23" s="363"/>
      <c r="D23" s="363"/>
      <c r="E23" s="363"/>
      <c r="F23" s="363"/>
      <c r="G23" s="363"/>
      <c r="H23" s="363"/>
      <c r="I23" s="363"/>
      <c r="J23" s="363"/>
      <c r="K23" s="363"/>
      <c r="L23" s="363"/>
      <c r="M23" s="363"/>
      <c r="N23" s="363"/>
      <c r="O23" s="363"/>
      <c r="P23" s="363"/>
      <c r="Q23" s="363"/>
      <c r="R23" s="363"/>
    </row>
    <row r="57" spans="3:18" ht="16.5" x14ac:dyDescent="0.25">
      <c r="C57" s="222" t="s">
        <v>401</v>
      </c>
      <c r="D57" s="222"/>
      <c r="E57" s="222"/>
      <c r="F57" s="222"/>
      <c r="G57" s="222"/>
      <c r="H57" s="222"/>
      <c r="I57" s="222"/>
      <c r="J57" s="222"/>
      <c r="K57" s="222"/>
      <c r="L57" s="222"/>
      <c r="M57" s="222"/>
      <c r="N57" s="222"/>
      <c r="O57" s="222"/>
      <c r="P57" s="222"/>
      <c r="Q57" s="222"/>
      <c r="R57" s="222"/>
    </row>
    <row r="58" spans="3:18" x14ac:dyDescent="0.2">
      <c r="C58" s="22"/>
      <c r="D58" s="22"/>
      <c r="E58" s="22"/>
      <c r="F58" s="22"/>
      <c r="G58" s="22"/>
      <c r="H58" s="22"/>
      <c r="I58" s="22"/>
      <c r="J58" s="22"/>
      <c r="K58" s="22"/>
      <c r="L58" s="22"/>
      <c r="M58" s="22"/>
      <c r="N58" s="22"/>
      <c r="O58" s="22"/>
      <c r="P58" s="22"/>
      <c r="Q58" s="22"/>
      <c r="R58" s="22"/>
    </row>
    <row r="59" spans="3:18" ht="15.95" customHeight="1" x14ac:dyDescent="0.2">
      <c r="J59" s="23"/>
      <c r="K59" s="23"/>
      <c r="L59" s="22"/>
      <c r="M59" s="22"/>
      <c r="N59" s="22"/>
      <c r="O59" s="22"/>
      <c r="P59" s="22"/>
      <c r="Q59" s="22"/>
      <c r="R59" s="22"/>
    </row>
    <row r="60" spans="3:18" x14ac:dyDescent="0.2">
      <c r="J60" s="23"/>
      <c r="K60" s="23"/>
      <c r="L60" s="22"/>
      <c r="M60" s="22"/>
      <c r="N60" s="22"/>
      <c r="O60" s="22"/>
      <c r="P60" s="22"/>
      <c r="Q60" s="22"/>
      <c r="R60" s="22"/>
    </row>
    <row r="61" spans="3:18" x14ac:dyDescent="0.2">
      <c r="J61" s="23"/>
      <c r="K61" s="23"/>
      <c r="L61" s="22"/>
      <c r="M61" s="22"/>
      <c r="N61" s="22"/>
      <c r="O61" s="22"/>
      <c r="P61" s="22"/>
      <c r="Q61" s="22"/>
      <c r="R61" s="22"/>
    </row>
    <row r="62" spans="3:18" x14ac:dyDescent="0.2">
      <c r="J62" s="23"/>
      <c r="K62" s="23"/>
      <c r="L62" s="22"/>
      <c r="M62" s="22"/>
      <c r="N62" s="22"/>
      <c r="O62" s="22"/>
      <c r="P62" s="22"/>
      <c r="Q62" s="22"/>
      <c r="R62" s="22"/>
    </row>
    <row r="63" spans="3:18" x14ac:dyDescent="0.2">
      <c r="J63" s="23"/>
      <c r="K63" s="23"/>
      <c r="L63" s="22"/>
      <c r="M63" s="22"/>
      <c r="N63" s="22"/>
      <c r="O63" s="22"/>
      <c r="P63" s="22"/>
      <c r="Q63" s="22"/>
      <c r="R63" s="22"/>
    </row>
    <row r="64" spans="3:18" x14ac:dyDescent="0.2">
      <c r="C64" s="434" t="s">
        <v>402</v>
      </c>
      <c r="D64" s="434"/>
      <c r="E64" s="434"/>
      <c r="F64" s="434"/>
      <c r="G64" s="434"/>
      <c r="H64" s="434"/>
      <c r="I64" s="434"/>
      <c r="J64" s="434"/>
      <c r="K64" s="23"/>
    </row>
    <row r="65" spans="3:28" x14ac:dyDescent="0.2">
      <c r="C65" s="434"/>
      <c r="D65" s="434"/>
      <c r="E65" s="434"/>
      <c r="F65" s="434"/>
      <c r="G65" s="434"/>
      <c r="H65" s="434"/>
      <c r="I65" s="434"/>
      <c r="J65" s="434"/>
      <c r="K65" s="23"/>
    </row>
    <row r="66" spans="3:28" x14ac:dyDescent="0.2">
      <c r="C66" s="434"/>
      <c r="D66" s="434"/>
      <c r="E66" s="434"/>
      <c r="F66" s="434"/>
      <c r="G66" s="434"/>
      <c r="H66" s="434"/>
      <c r="I66" s="434"/>
      <c r="J66" s="434"/>
      <c r="K66" s="23"/>
    </row>
    <row r="67" spans="3:28" x14ac:dyDescent="0.2">
      <c r="C67" s="434"/>
      <c r="D67" s="434"/>
      <c r="E67" s="434"/>
      <c r="F67" s="434"/>
      <c r="G67" s="434"/>
      <c r="H67" s="434"/>
      <c r="I67" s="434"/>
      <c r="J67" s="434"/>
      <c r="K67" s="23"/>
      <c r="V67" s="433"/>
      <c r="W67" s="433"/>
      <c r="X67" s="433"/>
      <c r="Y67" s="433"/>
      <c r="Z67" s="433"/>
      <c r="AA67" s="433"/>
      <c r="AB67" s="433"/>
    </row>
    <row r="68" spans="3:28" x14ac:dyDescent="0.2">
      <c r="C68" s="434"/>
      <c r="D68" s="434"/>
      <c r="E68" s="434"/>
      <c r="F68" s="434"/>
      <c r="G68" s="434"/>
      <c r="H68" s="434"/>
      <c r="I68" s="434"/>
      <c r="J68" s="434"/>
      <c r="K68" s="23"/>
      <c r="V68" s="433"/>
      <c r="W68" s="433"/>
      <c r="X68" s="433"/>
      <c r="Y68" s="433"/>
      <c r="Z68" s="433"/>
      <c r="AA68" s="433"/>
      <c r="AB68" s="433"/>
    </row>
    <row r="69" spans="3:28" x14ac:dyDescent="0.2">
      <c r="C69" s="434"/>
      <c r="D69" s="434"/>
      <c r="E69" s="434"/>
      <c r="F69" s="434"/>
      <c r="G69" s="434"/>
      <c r="H69" s="434"/>
      <c r="I69" s="434"/>
      <c r="J69" s="434"/>
      <c r="K69" s="23"/>
      <c r="V69" s="433"/>
      <c r="W69" s="433"/>
      <c r="X69" s="433"/>
      <c r="Y69" s="433"/>
      <c r="Z69" s="433"/>
      <c r="AA69" s="433"/>
      <c r="AB69" s="433"/>
    </row>
    <row r="70" spans="3:28" x14ac:dyDescent="0.2">
      <c r="C70" s="434"/>
      <c r="D70" s="434"/>
      <c r="E70" s="434"/>
      <c r="F70" s="434"/>
      <c r="G70" s="434"/>
      <c r="H70" s="434"/>
      <c r="I70" s="434"/>
      <c r="J70" s="434"/>
      <c r="V70" s="433"/>
      <c r="W70" s="433"/>
      <c r="X70" s="433"/>
      <c r="Y70" s="433"/>
      <c r="Z70" s="433"/>
      <c r="AA70" s="433"/>
      <c r="AB70" s="433"/>
    </row>
    <row r="71" spans="3:28" x14ac:dyDescent="0.2">
      <c r="C71" s="434"/>
      <c r="D71" s="434"/>
      <c r="E71" s="434"/>
      <c r="F71" s="434"/>
      <c r="G71" s="434"/>
      <c r="H71" s="434"/>
      <c r="I71" s="434"/>
      <c r="J71" s="434"/>
      <c r="V71" s="433"/>
      <c r="W71" s="433"/>
      <c r="X71" s="433"/>
      <c r="Y71" s="433"/>
      <c r="Z71" s="433"/>
      <c r="AA71" s="433"/>
      <c r="AB71" s="433"/>
    </row>
    <row r="72" spans="3:28" x14ac:dyDescent="0.2">
      <c r="C72" s="434"/>
      <c r="D72" s="434"/>
      <c r="E72" s="434"/>
      <c r="F72" s="434"/>
      <c r="G72" s="434"/>
      <c r="H72" s="434"/>
      <c r="I72" s="434"/>
      <c r="J72" s="434"/>
      <c r="V72" s="433"/>
      <c r="W72" s="433"/>
      <c r="X72" s="433"/>
      <c r="Y72" s="433"/>
      <c r="Z72" s="433"/>
      <c r="AA72" s="433"/>
      <c r="AB72" s="433"/>
    </row>
    <row r="73" spans="3:28" x14ac:dyDescent="0.2">
      <c r="C73" s="434"/>
      <c r="D73" s="434"/>
      <c r="E73" s="434"/>
      <c r="F73" s="434"/>
      <c r="G73" s="434"/>
      <c r="H73" s="434"/>
      <c r="I73" s="434"/>
      <c r="J73" s="434"/>
      <c r="V73" s="433"/>
      <c r="W73" s="433"/>
      <c r="X73" s="433"/>
      <c r="Y73" s="433"/>
      <c r="Z73" s="433"/>
      <c r="AA73" s="433"/>
      <c r="AB73" s="433"/>
    </row>
    <row r="74" spans="3:28" x14ac:dyDescent="0.2">
      <c r="V74" s="433"/>
      <c r="W74" s="433"/>
      <c r="X74" s="433"/>
      <c r="Y74" s="433"/>
      <c r="Z74" s="433"/>
      <c r="AA74" s="433"/>
      <c r="AB74" s="433"/>
    </row>
    <row r="75" spans="3:28" x14ac:dyDescent="0.2">
      <c r="V75" s="433"/>
      <c r="W75" s="433"/>
      <c r="X75" s="433"/>
      <c r="Y75" s="433"/>
      <c r="Z75" s="433"/>
      <c r="AA75" s="433"/>
      <c r="AB75" s="433"/>
    </row>
    <row r="76" spans="3:28" x14ac:dyDescent="0.2">
      <c r="V76" s="433"/>
      <c r="W76" s="433"/>
      <c r="X76" s="433"/>
      <c r="Y76" s="433"/>
      <c r="Z76" s="433"/>
      <c r="AA76" s="433"/>
      <c r="AB76" s="433"/>
    </row>
    <row r="77" spans="3:28" x14ac:dyDescent="0.2">
      <c r="V77" s="433"/>
      <c r="W77" s="433"/>
      <c r="X77" s="433"/>
      <c r="Y77" s="433"/>
      <c r="Z77" s="433"/>
      <c r="AA77" s="433"/>
      <c r="AB77" s="433"/>
    </row>
    <row r="82" spans="3:29" ht="16.5" x14ac:dyDescent="0.25">
      <c r="C82" s="222" t="s">
        <v>403</v>
      </c>
      <c r="D82" s="222"/>
      <c r="E82" s="222"/>
      <c r="F82" s="222"/>
      <c r="G82" s="222"/>
      <c r="H82" s="222"/>
      <c r="I82" s="222"/>
      <c r="J82" s="222"/>
      <c r="K82" s="222"/>
      <c r="L82" s="222"/>
      <c r="M82" s="222"/>
      <c r="N82" s="222"/>
      <c r="O82" s="222"/>
      <c r="P82" s="222"/>
      <c r="Q82" s="222"/>
      <c r="R82" s="222"/>
    </row>
    <row r="84" spans="3:29" ht="15.95" customHeight="1" x14ac:dyDescent="0.2"/>
    <row r="93" spans="3:29" x14ac:dyDescent="0.2">
      <c r="W93" s="433"/>
      <c r="X93" s="433"/>
      <c r="Y93" s="433"/>
      <c r="Z93" s="433"/>
      <c r="AA93" s="433"/>
      <c r="AB93" s="433"/>
      <c r="AC93" s="433"/>
    </row>
    <row r="94" spans="3:29" x14ac:dyDescent="0.2">
      <c r="W94" s="433"/>
      <c r="X94" s="433"/>
      <c r="Y94" s="433"/>
      <c r="Z94" s="433"/>
      <c r="AA94" s="433"/>
      <c r="AB94" s="433"/>
      <c r="AC94" s="433"/>
    </row>
    <row r="95" spans="3:29" x14ac:dyDescent="0.2">
      <c r="W95" s="433"/>
      <c r="X95" s="433"/>
      <c r="Y95" s="433"/>
      <c r="Z95" s="433"/>
      <c r="AA95" s="433"/>
      <c r="AB95" s="433"/>
      <c r="AC95" s="433"/>
    </row>
    <row r="96" spans="3:29" x14ac:dyDescent="0.2">
      <c r="W96" s="433"/>
      <c r="X96" s="433"/>
      <c r="Y96" s="433"/>
      <c r="Z96" s="433"/>
      <c r="AA96" s="433"/>
      <c r="AB96" s="433"/>
      <c r="AC96" s="433"/>
    </row>
    <row r="97" spans="10:29" x14ac:dyDescent="0.2">
      <c r="W97" s="433"/>
      <c r="X97" s="433"/>
      <c r="Y97" s="433"/>
      <c r="Z97" s="433"/>
      <c r="AA97" s="433"/>
      <c r="AB97" s="433"/>
      <c r="AC97" s="433"/>
    </row>
    <row r="98" spans="10:29" x14ac:dyDescent="0.2">
      <c r="W98" s="433"/>
      <c r="X98" s="433"/>
      <c r="Y98" s="433"/>
      <c r="Z98" s="433"/>
      <c r="AA98" s="433"/>
      <c r="AB98" s="433"/>
      <c r="AC98" s="433"/>
    </row>
    <row r="99" spans="10:29" x14ac:dyDescent="0.2">
      <c r="W99" s="433"/>
      <c r="X99" s="433"/>
      <c r="Y99" s="433"/>
      <c r="Z99" s="433"/>
      <c r="AA99" s="433"/>
      <c r="AB99" s="433"/>
      <c r="AC99" s="433"/>
    </row>
    <row r="100" spans="10:29" x14ac:dyDescent="0.2">
      <c r="W100" s="433"/>
      <c r="X100" s="433"/>
      <c r="Y100" s="433"/>
      <c r="Z100" s="433"/>
      <c r="AA100" s="433"/>
      <c r="AB100" s="433"/>
      <c r="AC100" s="433"/>
    </row>
    <row r="101" spans="10:29" x14ac:dyDescent="0.2">
      <c r="W101" s="433"/>
      <c r="X101" s="433"/>
      <c r="Y101" s="433"/>
      <c r="Z101" s="433"/>
      <c r="AA101" s="433"/>
      <c r="AB101" s="433"/>
      <c r="AC101" s="433"/>
    </row>
    <row r="102" spans="10:29" x14ac:dyDescent="0.2">
      <c r="W102" s="433"/>
      <c r="X102" s="433"/>
      <c r="Y102" s="433"/>
      <c r="Z102" s="433"/>
      <c r="AA102" s="433"/>
      <c r="AB102" s="433"/>
      <c r="AC102" s="433"/>
    </row>
    <row r="103" spans="10:29" x14ac:dyDescent="0.2">
      <c r="W103" s="433"/>
      <c r="X103" s="433"/>
      <c r="Y103" s="433"/>
      <c r="Z103" s="433"/>
      <c r="AA103" s="433"/>
      <c r="AB103" s="433"/>
      <c r="AC103" s="433"/>
    </row>
    <row r="104" spans="10:29" ht="15.95" customHeight="1" x14ac:dyDescent="0.25">
      <c r="J104" s="130" t="s">
        <v>404</v>
      </c>
      <c r="K104" s="130"/>
      <c r="L104" s="130"/>
      <c r="M104" s="130"/>
      <c r="N104" s="130"/>
      <c r="O104" s="130"/>
      <c r="P104" s="130"/>
      <c r="W104" s="433"/>
      <c r="X104" s="433"/>
      <c r="Y104" s="433"/>
      <c r="Z104" s="433"/>
      <c r="AA104" s="433"/>
      <c r="AB104" s="433"/>
      <c r="AC104" s="433"/>
    </row>
    <row r="105" spans="10:29" ht="15.95" customHeight="1" x14ac:dyDescent="0.25">
      <c r="J105" s="130"/>
      <c r="K105" s="130"/>
      <c r="L105" s="130"/>
      <c r="M105" s="130"/>
      <c r="N105" s="130"/>
      <c r="O105" s="130"/>
      <c r="P105" s="130"/>
      <c r="W105" s="433"/>
      <c r="X105" s="433"/>
      <c r="Y105" s="433"/>
      <c r="Z105" s="433"/>
      <c r="AA105" s="433"/>
      <c r="AB105" s="433"/>
      <c r="AC105" s="433"/>
    </row>
    <row r="106" spans="10:29" ht="15.95" customHeight="1" x14ac:dyDescent="0.25">
      <c r="J106" s="130"/>
      <c r="K106" s="130"/>
      <c r="L106" s="130"/>
      <c r="M106" s="130"/>
      <c r="N106" s="130"/>
      <c r="O106" s="130"/>
      <c r="P106" s="130"/>
      <c r="W106" s="433"/>
      <c r="X106" s="433"/>
      <c r="Y106" s="433"/>
      <c r="Z106" s="433"/>
      <c r="AA106" s="433"/>
      <c r="AB106" s="433"/>
      <c r="AC106" s="433"/>
    </row>
    <row r="107" spans="10:29" ht="15.95" customHeight="1" x14ac:dyDescent="0.25">
      <c r="J107" s="130"/>
      <c r="K107" s="130"/>
      <c r="L107" s="130"/>
      <c r="M107" s="130"/>
      <c r="N107" s="130"/>
      <c r="O107" s="130"/>
      <c r="P107" s="130"/>
      <c r="W107" s="433"/>
      <c r="X107" s="433"/>
      <c r="Y107" s="433"/>
      <c r="Z107" s="433"/>
      <c r="AA107" s="433"/>
      <c r="AB107" s="433"/>
      <c r="AC107" s="433"/>
    </row>
    <row r="108" spans="10:29" ht="15.95" customHeight="1" x14ac:dyDescent="0.25">
      <c r="J108" s="130"/>
      <c r="K108" s="130"/>
      <c r="L108" s="130"/>
      <c r="M108" s="130"/>
      <c r="N108" s="130"/>
      <c r="O108" s="130"/>
      <c r="P108" s="130"/>
      <c r="W108" s="433"/>
      <c r="X108" s="433"/>
      <c r="Y108" s="433"/>
      <c r="Z108" s="433"/>
      <c r="AA108" s="433"/>
      <c r="AB108" s="433"/>
      <c r="AC108" s="433"/>
    </row>
    <row r="109" spans="10:29" ht="15.95" customHeight="1" x14ac:dyDescent="0.25">
      <c r="J109" s="130"/>
      <c r="K109" s="130"/>
      <c r="L109" s="130"/>
      <c r="M109" s="130"/>
      <c r="N109" s="130"/>
      <c r="O109" s="130"/>
      <c r="P109" s="130"/>
    </row>
    <row r="110" spans="10:29" ht="15.95" customHeight="1" x14ac:dyDescent="0.25">
      <c r="J110" s="130"/>
      <c r="K110" s="130"/>
      <c r="L110" s="130"/>
      <c r="M110" s="130"/>
      <c r="N110" s="130"/>
      <c r="O110" s="130"/>
      <c r="P110" s="130"/>
    </row>
    <row r="111" spans="10:29" ht="15.95" customHeight="1" x14ac:dyDescent="0.25">
      <c r="J111" s="130"/>
      <c r="K111" s="130"/>
      <c r="L111" s="130"/>
      <c r="M111" s="130"/>
      <c r="N111" s="130"/>
      <c r="O111" s="130"/>
      <c r="P111" s="130"/>
    </row>
    <row r="112" spans="10:29" ht="15.95" customHeight="1" x14ac:dyDescent="0.25">
      <c r="J112" s="130"/>
      <c r="K112" s="130"/>
      <c r="L112" s="130"/>
      <c r="M112" s="130"/>
      <c r="N112" s="130"/>
      <c r="O112" s="130"/>
      <c r="P112" s="130"/>
    </row>
    <row r="113" spans="10:16" ht="15.95" customHeight="1" x14ac:dyDescent="0.25">
      <c r="J113" s="130"/>
      <c r="K113" s="130"/>
      <c r="L113" s="130"/>
      <c r="M113" s="130"/>
      <c r="N113" s="130"/>
      <c r="O113" s="130"/>
      <c r="P113" s="130"/>
    </row>
    <row r="114" spans="10:16" ht="15.95" customHeight="1" x14ac:dyDescent="0.25">
      <c r="J114" s="130"/>
      <c r="K114" s="130"/>
      <c r="L114" s="130"/>
      <c r="M114" s="130"/>
      <c r="N114" s="130"/>
      <c r="O114" s="130"/>
      <c r="P114" s="130"/>
    </row>
    <row r="115" spans="10:16" ht="15.95" customHeight="1" x14ac:dyDescent="0.25">
      <c r="J115" s="130"/>
      <c r="K115" s="130"/>
      <c r="L115" s="130"/>
      <c r="M115" s="130"/>
      <c r="N115" s="130"/>
      <c r="O115" s="130"/>
      <c r="P115" s="130"/>
    </row>
    <row r="116" spans="10:16" ht="15.95" customHeight="1" x14ac:dyDescent="0.25">
      <c r="J116" s="130"/>
      <c r="K116" s="130"/>
      <c r="L116" s="130"/>
      <c r="M116" s="130"/>
      <c r="N116" s="130"/>
      <c r="O116" s="130"/>
      <c r="P116" s="130"/>
    </row>
    <row r="117" spans="10:16" ht="15.95" customHeight="1" x14ac:dyDescent="0.25">
      <c r="J117" s="130"/>
      <c r="K117" s="130"/>
      <c r="L117" s="130"/>
      <c r="M117" s="130"/>
      <c r="N117" s="130"/>
      <c r="O117" s="130"/>
      <c r="P117" s="130"/>
    </row>
    <row r="118" spans="10:16" ht="15.95" customHeight="1" x14ac:dyDescent="0.25">
      <c r="J118" s="130"/>
      <c r="K118" s="130"/>
      <c r="L118" s="130"/>
      <c r="M118" s="130"/>
      <c r="N118" s="130"/>
      <c r="O118" s="130"/>
      <c r="P118" s="130"/>
    </row>
    <row r="119" spans="10:16" ht="15.95" customHeight="1" x14ac:dyDescent="0.25">
      <c r="J119" s="130"/>
      <c r="K119" s="130"/>
      <c r="L119" s="130"/>
      <c r="M119" s="130"/>
      <c r="N119" s="130"/>
      <c r="O119" s="130"/>
      <c r="P119" s="130"/>
    </row>
    <row r="120" spans="10:16" ht="15.95" customHeight="1" x14ac:dyDescent="0.25">
      <c r="J120" s="130"/>
      <c r="K120" s="130"/>
      <c r="L120" s="130"/>
      <c r="M120" s="130"/>
      <c r="N120" s="130"/>
      <c r="O120" s="130"/>
      <c r="P120" s="130"/>
    </row>
  </sheetData>
  <sheetProtection algorithmName="SHA-512" hashValue="OYkUCrCCqU9j9mgLwULcqpj54sMk2iuU8Ki2xe+Jcc8L0AJhb4Kv9+6YmXOaG8dpwAn0FjZzHSNWQ/dJ1l9Eew==" saltValue="cdwZlac3PiUr+hMZzg8G8w==" spinCount="100000" sheet="1" objects="1" scenarios="1" selectLockedCells="1" selectUnlockedCells="1"/>
  <mergeCells count="9">
    <mergeCell ref="C9:G10"/>
    <mergeCell ref="C14:R14"/>
    <mergeCell ref="C11:R12"/>
    <mergeCell ref="C15:R23"/>
    <mergeCell ref="W93:AC108"/>
    <mergeCell ref="V67:AB77"/>
    <mergeCell ref="C64:J73"/>
    <mergeCell ref="C57:R57"/>
    <mergeCell ref="C82:R8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420D-8FAB-1B46-B3AA-CEB25D9E4F71}">
  <sheetPr codeName="Planilha23"/>
  <dimension ref="A1:AE107"/>
  <sheetViews>
    <sheetView showGridLines="0" showRowColHeaders="0" topLeftCell="A104"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405</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406</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407</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386" t="s">
        <v>408</v>
      </c>
      <c r="D26" s="386"/>
      <c r="E26" s="386"/>
      <c r="F26" s="386"/>
      <c r="G26" s="386"/>
      <c r="H26" s="386"/>
      <c r="I26" s="386"/>
      <c r="J26" s="386"/>
      <c r="K26" s="386"/>
      <c r="L26" s="386"/>
      <c r="M26" s="386"/>
      <c r="N26" s="386"/>
      <c r="O26" s="24"/>
      <c r="P26" s="24"/>
      <c r="Q26" s="24"/>
      <c r="R26" s="24"/>
    </row>
    <row r="27" spans="3:18" ht="15.95" customHeight="1" x14ac:dyDescent="0.2">
      <c r="C27" s="386"/>
      <c r="D27" s="386"/>
      <c r="E27" s="386"/>
      <c r="F27" s="386"/>
      <c r="G27" s="386"/>
      <c r="H27" s="386"/>
      <c r="I27" s="386"/>
      <c r="J27" s="386"/>
      <c r="K27" s="386"/>
      <c r="L27" s="386"/>
      <c r="M27" s="386"/>
      <c r="N27" s="386"/>
      <c r="O27" s="24"/>
      <c r="P27" s="24"/>
      <c r="Q27" s="24"/>
      <c r="R27" s="24"/>
    </row>
    <row r="28" spans="3:18" ht="15.95" customHeight="1" x14ac:dyDescent="0.2">
      <c r="C28" s="386"/>
      <c r="D28" s="386"/>
      <c r="E28" s="386"/>
      <c r="F28" s="386"/>
      <c r="G28" s="386"/>
      <c r="H28" s="386"/>
      <c r="I28" s="386"/>
      <c r="J28" s="386"/>
      <c r="K28" s="386"/>
      <c r="L28" s="386"/>
      <c r="M28" s="386"/>
      <c r="N28" s="386"/>
      <c r="O28" s="24"/>
      <c r="P28" s="24"/>
      <c r="Q28" s="24"/>
      <c r="R28" s="24"/>
    </row>
    <row r="29" spans="3:18" ht="15.95" customHeight="1" x14ac:dyDescent="0.2">
      <c r="C29" s="386"/>
      <c r="D29" s="386"/>
      <c r="E29" s="386"/>
      <c r="F29" s="386"/>
      <c r="G29" s="386"/>
      <c r="H29" s="386"/>
      <c r="I29" s="386"/>
      <c r="J29" s="386"/>
      <c r="K29" s="386"/>
      <c r="L29" s="386"/>
      <c r="M29" s="386"/>
      <c r="N29" s="386"/>
      <c r="O29" s="24"/>
      <c r="P29" s="24"/>
      <c r="Q29" s="24"/>
      <c r="R29" s="24"/>
    </row>
    <row r="30" spans="3:18" ht="15.95" customHeight="1" x14ac:dyDescent="0.2">
      <c r="C30" s="386"/>
      <c r="D30" s="386"/>
      <c r="E30" s="386"/>
      <c r="F30" s="386"/>
      <c r="G30" s="386"/>
      <c r="H30" s="386"/>
      <c r="I30" s="386"/>
      <c r="J30" s="386"/>
      <c r="K30" s="386"/>
      <c r="L30" s="386"/>
      <c r="M30" s="386"/>
      <c r="N30" s="386"/>
      <c r="O30" s="24"/>
      <c r="P30" s="24"/>
      <c r="Q30" s="24"/>
      <c r="R30" s="24"/>
    </row>
    <row r="31" spans="3:18" ht="15.95" customHeight="1" x14ac:dyDescent="0.2">
      <c r="C31" s="386"/>
      <c r="D31" s="386"/>
      <c r="E31" s="386"/>
      <c r="F31" s="386"/>
      <c r="G31" s="386"/>
      <c r="H31" s="386"/>
      <c r="I31" s="386"/>
      <c r="J31" s="386"/>
      <c r="K31" s="386"/>
      <c r="L31" s="386"/>
      <c r="M31" s="386"/>
      <c r="N31" s="386"/>
      <c r="O31" s="24"/>
      <c r="P31" s="24"/>
      <c r="Q31" s="24"/>
      <c r="R31" s="24"/>
    </row>
    <row r="32" spans="3:18" ht="15.95" customHeight="1" x14ac:dyDescent="0.2">
      <c r="C32" s="386"/>
      <c r="D32" s="386"/>
      <c r="E32" s="386"/>
      <c r="F32" s="386"/>
      <c r="G32" s="386"/>
      <c r="H32" s="386"/>
      <c r="I32" s="386"/>
      <c r="J32" s="386"/>
      <c r="K32" s="386"/>
      <c r="L32" s="386"/>
      <c r="M32" s="386"/>
      <c r="N32" s="386"/>
      <c r="O32" s="24"/>
      <c r="P32" s="24"/>
      <c r="Q32" s="24"/>
      <c r="R32" s="24"/>
    </row>
    <row r="33" spans="3:18" ht="15.95" customHeight="1" x14ac:dyDescent="0.2">
      <c r="C33" s="386"/>
      <c r="D33" s="386"/>
      <c r="E33" s="386"/>
      <c r="F33" s="386"/>
      <c r="G33" s="386"/>
      <c r="H33" s="386"/>
      <c r="I33" s="386"/>
      <c r="J33" s="386"/>
      <c r="K33" s="386"/>
      <c r="L33" s="386"/>
      <c r="M33" s="386"/>
      <c r="N33" s="386"/>
      <c r="O33" s="24"/>
      <c r="P33" s="24"/>
      <c r="Q33" s="24"/>
      <c r="R33" s="24"/>
    </row>
    <row r="34" spans="3:18" ht="15.95" customHeight="1" x14ac:dyDescent="0.2">
      <c r="C34" s="386"/>
      <c r="D34" s="386"/>
      <c r="E34" s="386"/>
      <c r="F34" s="386"/>
      <c r="G34" s="386"/>
      <c r="H34" s="386"/>
      <c r="I34" s="386"/>
      <c r="J34" s="386"/>
      <c r="K34" s="386"/>
      <c r="L34" s="386"/>
      <c r="M34" s="386"/>
      <c r="N34" s="386"/>
      <c r="O34" s="24"/>
      <c r="P34" s="24"/>
      <c r="Q34" s="24"/>
      <c r="R34" s="24"/>
    </row>
    <row r="35" spans="3:18" ht="15.95" customHeight="1" x14ac:dyDescent="0.2">
      <c r="C35" s="386"/>
      <c r="D35" s="386"/>
      <c r="E35" s="386"/>
      <c r="F35" s="386"/>
      <c r="G35" s="386"/>
      <c r="H35" s="386"/>
      <c r="I35" s="386"/>
      <c r="J35" s="386"/>
      <c r="K35" s="386"/>
      <c r="L35" s="386"/>
      <c r="M35" s="386"/>
      <c r="N35" s="386"/>
      <c r="O35" s="24"/>
      <c r="P35" s="24"/>
      <c r="Q35" s="24"/>
      <c r="R35" s="24"/>
    </row>
    <row r="36" spans="3:18" ht="15.95" customHeight="1" x14ac:dyDescent="0.2">
      <c r="C36" s="386"/>
      <c r="D36" s="386"/>
      <c r="E36" s="386"/>
      <c r="F36" s="386"/>
      <c r="G36" s="386"/>
      <c r="H36" s="386"/>
      <c r="I36" s="386"/>
      <c r="J36" s="386"/>
      <c r="K36" s="386"/>
      <c r="L36" s="386"/>
      <c r="M36" s="386"/>
      <c r="N36" s="386"/>
      <c r="O36" s="24"/>
      <c r="P36" s="24"/>
      <c r="Q36" s="24"/>
      <c r="R36" s="24"/>
    </row>
    <row r="37" spans="3:18" ht="15.95" customHeight="1" x14ac:dyDescent="0.2">
      <c r="C37" s="386"/>
      <c r="D37" s="386"/>
      <c r="E37" s="386"/>
      <c r="F37" s="386"/>
      <c r="G37" s="386"/>
      <c r="H37" s="386"/>
      <c r="I37" s="386"/>
      <c r="J37" s="386"/>
      <c r="K37" s="386"/>
      <c r="L37" s="386"/>
      <c r="M37" s="386"/>
      <c r="N37" s="386"/>
      <c r="O37" s="24"/>
      <c r="P37" s="24"/>
      <c r="Q37" s="24"/>
      <c r="R37" s="24"/>
    </row>
    <row r="38" spans="3:18" ht="15.95" customHeight="1" x14ac:dyDescent="0.2">
      <c r="C38" s="386"/>
      <c r="D38" s="386"/>
      <c r="E38" s="386"/>
      <c r="F38" s="386"/>
      <c r="G38" s="386"/>
      <c r="H38" s="386"/>
      <c r="I38" s="386"/>
      <c r="J38" s="386"/>
      <c r="K38" s="386"/>
      <c r="L38" s="386"/>
      <c r="M38" s="386"/>
      <c r="N38" s="386"/>
      <c r="O38" s="24"/>
      <c r="Q38" s="24"/>
      <c r="R38" s="24"/>
    </row>
    <row r="39" spans="3:18" ht="15.95" customHeight="1" x14ac:dyDescent="0.2">
      <c r="C39" s="24"/>
      <c r="D39" s="24"/>
      <c r="E39" s="24"/>
      <c r="F39" s="24"/>
      <c r="G39" s="24"/>
      <c r="H39" s="24"/>
      <c r="I39" s="24"/>
      <c r="J39" s="24"/>
      <c r="K39" s="24"/>
      <c r="L39" s="24"/>
      <c r="M39" s="24"/>
      <c r="N39" s="24"/>
      <c r="O39" s="24"/>
      <c r="P39" s="437" t="s">
        <v>409</v>
      </c>
      <c r="Q39" s="437"/>
      <c r="R39" s="24"/>
    </row>
    <row r="40" spans="3:18" ht="15.95" customHeight="1" x14ac:dyDescent="0.2">
      <c r="C40" s="24"/>
      <c r="D40" s="24"/>
      <c r="E40" s="24"/>
      <c r="F40" s="24"/>
      <c r="G40" s="24"/>
      <c r="H40" s="24"/>
      <c r="I40" s="24"/>
      <c r="J40" s="24"/>
      <c r="K40" s="24"/>
      <c r="L40" s="24"/>
      <c r="M40" s="24"/>
      <c r="N40" s="24"/>
      <c r="O40" s="24"/>
      <c r="P40" s="24"/>
      <c r="Q40" s="24"/>
      <c r="R40" s="24"/>
    </row>
    <row r="41" spans="3:18" ht="15.95" customHeight="1" x14ac:dyDescent="0.2">
      <c r="C41" s="436" t="s">
        <v>410</v>
      </c>
      <c r="D41" s="436"/>
      <c r="E41" s="436"/>
      <c r="F41" s="436"/>
      <c r="G41" s="436"/>
      <c r="H41" s="436"/>
      <c r="I41" s="436"/>
      <c r="J41" s="436"/>
      <c r="K41" s="436"/>
      <c r="L41" s="436"/>
      <c r="M41" s="436"/>
      <c r="N41" s="436"/>
      <c r="O41" s="436"/>
      <c r="P41" s="436"/>
      <c r="Q41" s="436"/>
      <c r="R41" s="436"/>
    </row>
    <row r="42" spans="3:18" ht="15.95" customHeight="1" x14ac:dyDescent="0.2">
      <c r="C42" s="436"/>
      <c r="D42" s="436"/>
      <c r="E42" s="436"/>
      <c r="F42" s="436"/>
      <c r="G42" s="436"/>
      <c r="H42" s="436"/>
      <c r="I42" s="436"/>
      <c r="J42" s="436"/>
      <c r="K42" s="436"/>
      <c r="L42" s="436"/>
      <c r="M42" s="436"/>
      <c r="N42" s="436"/>
      <c r="O42" s="436"/>
      <c r="P42" s="436"/>
      <c r="Q42" s="436"/>
      <c r="R42" s="436"/>
    </row>
    <row r="43" spans="3:18" ht="15.95" customHeight="1" x14ac:dyDescent="0.2">
      <c r="C43" s="436"/>
      <c r="D43" s="436"/>
      <c r="E43" s="436"/>
      <c r="F43" s="436"/>
      <c r="G43" s="436"/>
      <c r="H43" s="436"/>
      <c r="I43" s="436"/>
      <c r="J43" s="436"/>
      <c r="K43" s="436"/>
      <c r="L43" s="436"/>
      <c r="M43" s="436"/>
      <c r="N43" s="436"/>
      <c r="O43" s="436"/>
      <c r="P43" s="436"/>
      <c r="Q43" s="436"/>
      <c r="R43" s="436"/>
    </row>
    <row r="44" spans="3:18" ht="15.95" customHeight="1" x14ac:dyDescent="0.2">
      <c r="C44" s="436"/>
      <c r="D44" s="436"/>
      <c r="E44" s="436"/>
      <c r="F44" s="436"/>
      <c r="G44" s="436"/>
      <c r="H44" s="436"/>
      <c r="I44" s="436"/>
      <c r="J44" s="436"/>
      <c r="K44" s="436"/>
      <c r="L44" s="436"/>
      <c r="M44" s="436"/>
      <c r="N44" s="436"/>
      <c r="O44" s="436"/>
      <c r="P44" s="436"/>
      <c r="Q44" s="436"/>
      <c r="R44" s="436"/>
    </row>
    <row r="45" spans="3:18" ht="15.95" customHeight="1" x14ac:dyDescent="0.2">
      <c r="C45" s="436"/>
      <c r="D45" s="436"/>
      <c r="E45" s="436"/>
      <c r="F45" s="436"/>
      <c r="G45" s="436"/>
      <c r="H45" s="436"/>
      <c r="I45" s="436"/>
      <c r="J45" s="436"/>
      <c r="K45" s="436"/>
      <c r="L45" s="436"/>
      <c r="M45" s="436"/>
      <c r="N45" s="436"/>
      <c r="O45" s="436"/>
      <c r="P45" s="436"/>
      <c r="Q45" s="436"/>
      <c r="R45" s="436"/>
    </row>
    <row r="46" spans="3:18" ht="15.95" customHeight="1" x14ac:dyDescent="0.2">
      <c r="C46" s="436"/>
      <c r="D46" s="436"/>
      <c r="E46" s="436"/>
      <c r="F46" s="436"/>
      <c r="G46" s="436"/>
      <c r="H46" s="436"/>
      <c r="I46" s="436"/>
      <c r="J46" s="436"/>
      <c r="K46" s="436"/>
      <c r="L46" s="436"/>
      <c r="M46" s="436"/>
      <c r="N46" s="436"/>
      <c r="O46" s="436"/>
      <c r="P46" s="436"/>
      <c r="Q46" s="436"/>
      <c r="R46" s="436"/>
    </row>
    <row r="47" spans="3:18" ht="15.95" customHeight="1" x14ac:dyDescent="0.2">
      <c r="C47" s="436"/>
      <c r="D47" s="436"/>
      <c r="E47" s="436"/>
      <c r="F47" s="436"/>
      <c r="G47" s="436"/>
      <c r="H47" s="436"/>
      <c r="I47" s="436"/>
      <c r="J47" s="436"/>
      <c r="K47" s="436"/>
      <c r="L47" s="436"/>
      <c r="M47" s="436"/>
      <c r="N47" s="436"/>
      <c r="O47" s="436"/>
      <c r="P47" s="436"/>
      <c r="Q47" s="436"/>
      <c r="R47" s="436"/>
    </row>
    <row r="48" spans="3:18" ht="15.95" customHeight="1" x14ac:dyDescent="0.2">
      <c r="C48" s="436"/>
      <c r="D48" s="436"/>
      <c r="E48" s="436"/>
      <c r="F48" s="436"/>
      <c r="G48" s="436"/>
      <c r="H48" s="436"/>
      <c r="I48" s="436"/>
      <c r="J48" s="436"/>
      <c r="K48" s="436"/>
      <c r="L48" s="436"/>
      <c r="M48" s="436"/>
      <c r="N48" s="436"/>
      <c r="O48" s="436"/>
      <c r="P48" s="436"/>
      <c r="Q48" s="436"/>
      <c r="R48" s="436"/>
    </row>
    <row r="49" spans="3:18" ht="15.95" customHeight="1" x14ac:dyDescent="0.2">
      <c r="C49" s="436"/>
      <c r="D49" s="436"/>
      <c r="E49" s="436"/>
      <c r="F49" s="436"/>
      <c r="G49" s="436"/>
      <c r="H49" s="436"/>
      <c r="I49" s="436"/>
      <c r="J49" s="436"/>
      <c r="K49" s="436"/>
      <c r="L49" s="436"/>
      <c r="M49" s="436"/>
      <c r="N49" s="436"/>
      <c r="O49" s="436"/>
      <c r="P49" s="436"/>
      <c r="Q49" s="436"/>
      <c r="R49" s="436"/>
    </row>
    <row r="50" spans="3:18" ht="15.95" customHeight="1" x14ac:dyDescent="0.2">
      <c r="C50" s="436"/>
      <c r="D50" s="436"/>
      <c r="E50" s="436"/>
      <c r="F50" s="436"/>
      <c r="G50" s="436"/>
      <c r="H50" s="436"/>
      <c r="I50" s="436"/>
      <c r="J50" s="436"/>
      <c r="K50" s="436"/>
      <c r="L50" s="436"/>
      <c r="M50" s="436"/>
      <c r="N50" s="436"/>
      <c r="O50" s="436"/>
      <c r="P50" s="436"/>
      <c r="Q50" s="436"/>
      <c r="R50" s="436"/>
    </row>
    <row r="51" spans="3:18" ht="15.95" customHeight="1" x14ac:dyDescent="0.2">
      <c r="C51" s="436"/>
      <c r="D51" s="436"/>
      <c r="E51" s="436"/>
      <c r="F51" s="436"/>
      <c r="G51" s="436"/>
      <c r="H51" s="436"/>
      <c r="I51" s="436"/>
      <c r="J51" s="436"/>
      <c r="K51" s="436"/>
      <c r="L51" s="436"/>
      <c r="M51" s="436"/>
      <c r="N51" s="436"/>
      <c r="O51" s="436"/>
      <c r="P51" s="436"/>
      <c r="Q51" s="436"/>
      <c r="R51" s="436"/>
    </row>
    <row r="52" spans="3:18" ht="15.95" customHeight="1" x14ac:dyDescent="0.2">
      <c r="C52" s="436"/>
      <c r="D52" s="436"/>
      <c r="E52" s="436"/>
      <c r="F52" s="436"/>
      <c r="G52" s="436"/>
      <c r="H52" s="436"/>
      <c r="I52" s="436"/>
      <c r="J52" s="436"/>
      <c r="K52" s="436"/>
      <c r="L52" s="436"/>
      <c r="M52" s="436"/>
      <c r="N52" s="436"/>
      <c r="O52" s="436"/>
      <c r="P52" s="436"/>
      <c r="Q52" s="436"/>
      <c r="R52" s="436"/>
    </row>
    <row r="53" spans="3:18" ht="15.95" customHeight="1" x14ac:dyDescent="0.2">
      <c r="C53" s="364" t="s">
        <v>411</v>
      </c>
      <c r="D53" s="364"/>
      <c r="E53" s="7" t="s">
        <v>0</v>
      </c>
      <c r="F53" s="7"/>
      <c r="G53" s="7"/>
      <c r="H53" s="7"/>
      <c r="I53" s="7"/>
      <c r="J53" s="7"/>
      <c r="K53" s="7"/>
      <c r="L53" s="7"/>
      <c r="M53" s="7"/>
      <c r="N53" s="7"/>
      <c r="O53" s="7"/>
      <c r="P53" s="7"/>
      <c r="Q53" s="7"/>
      <c r="R53" s="7"/>
    </row>
    <row r="54" spans="3:18" ht="15.95" customHeight="1" x14ac:dyDescent="0.2">
      <c r="C54" s="364"/>
      <c r="D54" s="364"/>
      <c r="E54" s="7"/>
      <c r="F54" s="7"/>
      <c r="G54" s="7"/>
      <c r="H54" s="7"/>
      <c r="I54" s="7"/>
      <c r="J54" s="7"/>
      <c r="K54" s="7"/>
      <c r="L54" s="7"/>
      <c r="M54" s="7"/>
      <c r="N54" s="7"/>
      <c r="O54" s="7"/>
      <c r="P54" s="7"/>
      <c r="Q54" s="7"/>
      <c r="R54" s="7"/>
    </row>
    <row r="55" spans="3:18" ht="15.95" customHeight="1" x14ac:dyDescent="0.2">
      <c r="C55" s="375" t="s">
        <v>412</v>
      </c>
      <c r="D55" s="375"/>
      <c r="E55" s="375"/>
      <c r="F55" s="375"/>
      <c r="G55" s="375"/>
      <c r="H55" s="375"/>
      <c r="I55" s="375"/>
      <c r="J55" s="375"/>
      <c r="K55" s="375"/>
      <c r="L55" s="375"/>
      <c r="M55" s="375"/>
      <c r="N55" s="375"/>
      <c r="O55" s="375"/>
      <c r="P55" s="375"/>
      <c r="Q55" s="7"/>
      <c r="R55" s="7"/>
    </row>
    <row r="56" spans="3:18" ht="15.95" customHeight="1" x14ac:dyDescent="0.2">
      <c r="C56" s="375"/>
      <c r="D56" s="375"/>
      <c r="E56" s="375"/>
      <c r="F56" s="375"/>
      <c r="G56" s="375"/>
      <c r="H56" s="375"/>
      <c r="I56" s="375"/>
      <c r="J56" s="375"/>
      <c r="K56" s="375"/>
      <c r="L56" s="375"/>
      <c r="M56" s="375"/>
      <c r="N56" s="375"/>
      <c r="O56" s="375"/>
      <c r="P56" s="375"/>
      <c r="Q56" s="7"/>
      <c r="R56" s="7"/>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436" t="s">
        <v>413</v>
      </c>
      <c r="D58" s="436"/>
      <c r="E58" s="436"/>
      <c r="F58" s="436"/>
      <c r="G58" s="436"/>
      <c r="H58" s="436"/>
      <c r="I58" s="436"/>
      <c r="J58" s="436"/>
      <c r="K58" s="436"/>
      <c r="L58" s="436"/>
      <c r="M58" s="436"/>
      <c r="N58" s="436"/>
      <c r="O58" s="436"/>
      <c r="P58" s="436"/>
      <c r="Q58" s="436"/>
      <c r="R58" s="436"/>
    </row>
    <row r="59" spans="3:18" ht="15.95" customHeight="1" x14ac:dyDescent="0.2">
      <c r="C59" s="436"/>
      <c r="D59" s="436"/>
      <c r="E59" s="436"/>
      <c r="F59" s="436"/>
      <c r="G59" s="436"/>
      <c r="H59" s="436"/>
      <c r="I59" s="436"/>
      <c r="J59" s="436"/>
      <c r="K59" s="436"/>
      <c r="L59" s="436"/>
      <c r="M59" s="436"/>
      <c r="N59" s="436"/>
      <c r="O59" s="436"/>
      <c r="P59" s="436"/>
      <c r="Q59" s="436"/>
      <c r="R59" s="436"/>
    </row>
    <row r="60" spans="3:18" ht="15.95" customHeight="1" x14ac:dyDescent="0.2">
      <c r="C60" s="436"/>
      <c r="D60" s="436"/>
      <c r="E60" s="436"/>
      <c r="F60" s="436"/>
      <c r="G60" s="436"/>
      <c r="H60" s="436"/>
      <c r="I60" s="436"/>
      <c r="J60" s="436"/>
      <c r="K60" s="436"/>
      <c r="L60" s="436"/>
      <c r="M60" s="436"/>
      <c r="N60" s="436"/>
      <c r="O60" s="436"/>
      <c r="P60" s="436"/>
      <c r="Q60" s="436"/>
      <c r="R60" s="436"/>
    </row>
    <row r="61" spans="3:18" ht="15.95" customHeight="1" x14ac:dyDescent="0.2">
      <c r="C61" s="436"/>
      <c r="D61" s="436"/>
      <c r="E61" s="436"/>
      <c r="F61" s="436"/>
      <c r="G61" s="436"/>
      <c r="H61" s="436"/>
      <c r="I61" s="436"/>
      <c r="J61" s="436"/>
      <c r="K61" s="436"/>
      <c r="L61" s="436"/>
      <c r="M61" s="436"/>
      <c r="N61" s="436"/>
      <c r="O61" s="436"/>
      <c r="P61" s="436"/>
      <c r="Q61" s="436"/>
      <c r="R61" s="436"/>
    </row>
    <row r="62" spans="3:18" ht="15.95" customHeight="1" x14ac:dyDescent="0.2">
      <c r="C62" s="436"/>
      <c r="D62" s="436"/>
      <c r="E62" s="436"/>
      <c r="F62" s="436"/>
      <c r="G62" s="436"/>
      <c r="H62" s="436"/>
      <c r="I62" s="436"/>
      <c r="J62" s="436"/>
      <c r="K62" s="436"/>
      <c r="L62" s="436"/>
      <c r="M62" s="436"/>
      <c r="N62" s="436"/>
      <c r="O62" s="436"/>
      <c r="P62" s="436"/>
      <c r="Q62" s="436"/>
      <c r="R62" s="436"/>
    </row>
    <row r="63" spans="3:18" ht="15.95" customHeight="1" x14ac:dyDescent="0.2">
      <c r="C63" s="436"/>
      <c r="D63" s="436"/>
      <c r="E63" s="436"/>
      <c r="F63" s="436"/>
      <c r="G63" s="436"/>
      <c r="H63" s="436"/>
      <c r="I63" s="436"/>
      <c r="J63" s="436"/>
      <c r="K63" s="436"/>
      <c r="L63" s="436"/>
      <c r="M63" s="436"/>
      <c r="N63" s="436"/>
      <c r="O63" s="436"/>
      <c r="P63" s="436"/>
      <c r="Q63" s="436"/>
      <c r="R63" s="436"/>
    </row>
    <row r="64" spans="3:18" ht="15.95" customHeight="1" x14ac:dyDescent="0.2">
      <c r="C64" s="436"/>
      <c r="D64" s="436"/>
      <c r="E64" s="436"/>
      <c r="F64" s="436"/>
      <c r="G64" s="436"/>
      <c r="H64" s="436"/>
      <c r="I64" s="436"/>
      <c r="J64" s="436"/>
      <c r="K64" s="436"/>
      <c r="L64" s="436"/>
      <c r="M64" s="436"/>
      <c r="N64" s="436"/>
      <c r="O64" s="436"/>
      <c r="P64" s="436"/>
      <c r="Q64" s="436"/>
      <c r="R64" s="436"/>
    </row>
    <row r="65" spans="3:18" ht="15.95" customHeight="1" x14ac:dyDescent="0.2">
      <c r="C65" s="436"/>
      <c r="D65" s="436"/>
      <c r="E65" s="436"/>
      <c r="F65" s="436"/>
      <c r="G65" s="436"/>
      <c r="H65" s="436"/>
      <c r="I65" s="436"/>
      <c r="J65" s="436"/>
      <c r="K65" s="436"/>
      <c r="L65" s="436"/>
      <c r="M65" s="436"/>
      <c r="N65" s="436"/>
      <c r="O65" s="436"/>
      <c r="P65" s="436"/>
      <c r="Q65" s="436"/>
      <c r="R65" s="436"/>
    </row>
    <row r="66" spans="3:18" ht="15.95" customHeight="1" x14ac:dyDescent="0.2">
      <c r="C66" s="436"/>
      <c r="D66" s="436"/>
      <c r="E66" s="436"/>
      <c r="F66" s="436"/>
      <c r="G66" s="436"/>
      <c r="H66" s="436"/>
      <c r="I66" s="436"/>
      <c r="J66" s="436"/>
      <c r="K66" s="436"/>
      <c r="L66" s="436"/>
      <c r="M66" s="436"/>
      <c r="N66" s="436"/>
      <c r="O66" s="436"/>
      <c r="P66" s="436"/>
      <c r="Q66" s="436"/>
      <c r="R66" s="436"/>
    </row>
    <row r="67" spans="3:18" ht="15.95" customHeight="1" x14ac:dyDescent="0.2">
      <c r="C67" s="436"/>
      <c r="D67" s="436"/>
      <c r="E67" s="436"/>
      <c r="F67" s="436"/>
      <c r="G67" s="436"/>
      <c r="H67" s="436"/>
      <c r="I67" s="436"/>
      <c r="J67" s="436"/>
      <c r="K67" s="436"/>
      <c r="L67" s="436"/>
      <c r="M67" s="436"/>
      <c r="N67" s="436"/>
      <c r="O67" s="436"/>
      <c r="P67" s="436"/>
      <c r="Q67" s="436"/>
      <c r="R67" s="436"/>
    </row>
    <row r="68" spans="3:18" ht="15.95" customHeight="1" x14ac:dyDescent="0.2">
      <c r="C68" s="436"/>
      <c r="D68" s="436"/>
      <c r="E68" s="436"/>
      <c r="F68" s="436"/>
      <c r="G68" s="436"/>
      <c r="H68" s="436"/>
      <c r="I68" s="436"/>
      <c r="J68" s="436"/>
      <c r="K68" s="436"/>
      <c r="L68" s="436"/>
      <c r="M68" s="436"/>
      <c r="N68" s="436"/>
      <c r="O68" s="436"/>
      <c r="P68" s="436"/>
      <c r="Q68" s="436"/>
      <c r="R68" s="436"/>
    </row>
    <row r="69" spans="3:18" ht="15.95" customHeight="1" x14ac:dyDescent="0.2">
      <c r="C69" s="436"/>
      <c r="D69" s="436"/>
      <c r="E69" s="436"/>
      <c r="F69" s="436"/>
      <c r="G69" s="436"/>
      <c r="H69" s="436"/>
      <c r="I69" s="436"/>
      <c r="J69" s="436"/>
      <c r="K69" s="436"/>
      <c r="L69" s="436"/>
      <c r="M69" s="436"/>
      <c r="N69" s="436"/>
      <c r="O69" s="436"/>
      <c r="P69" s="436"/>
      <c r="Q69" s="436"/>
      <c r="R69" s="436"/>
    </row>
    <row r="70" spans="3:18" ht="15.95" customHeight="1" x14ac:dyDescent="0.2">
      <c r="C70" s="436"/>
      <c r="D70" s="436"/>
      <c r="E70" s="436"/>
      <c r="F70" s="436"/>
      <c r="G70" s="436"/>
      <c r="H70" s="436"/>
      <c r="I70" s="436"/>
      <c r="J70" s="436"/>
      <c r="K70" s="436"/>
      <c r="L70" s="436"/>
      <c r="M70" s="436"/>
      <c r="N70" s="436"/>
      <c r="O70" s="436"/>
      <c r="P70" s="436"/>
      <c r="Q70" s="436"/>
      <c r="R70" s="436"/>
    </row>
    <row r="71" spans="3:18" ht="15.95" customHeight="1" x14ac:dyDescent="0.2">
      <c r="C71" s="436"/>
      <c r="D71" s="436"/>
      <c r="E71" s="436"/>
      <c r="F71" s="436"/>
      <c r="G71" s="436"/>
      <c r="H71" s="436"/>
      <c r="I71" s="436"/>
      <c r="J71" s="436"/>
      <c r="K71" s="436"/>
      <c r="L71" s="436"/>
      <c r="M71" s="436"/>
      <c r="N71" s="436"/>
      <c r="O71" s="436"/>
      <c r="P71" s="436"/>
      <c r="Q71" s="436"/>
      <c r="R71" s="436"/>
    </row>
    <row r="72" spans="3:18" ht="15.95" customHeight="1" x14ac:dyDescent="0.2">
      <c r="C72" s="436"/>
      <c r="D72" s="436"/>
      <c r="E72" s="436"/>
      <c r="F72" s="436"/>
      <c r="G72" s="436"/>
      <c r="H72" s="436"/>
      <c r="I72" s="436"/>
      <c r="J72" s="436"/>
      <c r="K72" s="436"/>
      <c r="L72" s="436"/>
      <c r="M72" s="436"/>
      <c r="N72" s="436"/>
      <c r="O72" s="436"/>
      <c r="P72" s="436"/>
      <c r="Q72" s="436"/>
      <c r="R72" s="436"/>
    </row>
    <row r="73" spans="3:18" ht="15.95" customHeight="1" x14ac:dyDescent="0.2">
      <c r="C73" s="436"/>
      <c r="D73" s="436"/>
      <c r="E73" s="436"/>
      <c r="F73" s="436"/>
      <c r="G73" s="436"/>
      <c r="H73" s="436"/>
      <c r="I73" s="436"/>
      <c r="J73" s="436"/>
      <c r="K73" s="436"/>
      <c r="L73" s="436"/>
      <c r="M73" s="436"/>
      <c r="N73" s="436"/>
      <c r="O73" s="436"/>
      <c r="P73" s="436"/>
      <c r="Q73" s="436"/>
      <c r="R73" s="436"/>
    </row>
    <row r="74" spans="3:18" ht="15.95" customHeight="1" x14ac:dyDescent="0.2">
      <c r="C74" s="436"/>
      <c r="D74" s="436"/>
      <c r="E74" s="436"/>
      <c r="F74" s="436"/>
      <c r="G74" s="436"/>
      <c r="H74" s="436"/>
      <c r="I74" s="436"/>
      <c r="J74" s="436"/>
      <c r="K74" s="436"/>
      <c r="L74" s="436"/>
      <c r="M74" s="436"/>
      <c r="N74" s="436"/>
      <c r="O74" s="436"/>
      <c r="P74" s="436"/>
      <c r="Q74" s="436"/>
      <c r="R74" s="436"/>
    </row>
    <row r="75" spans="3:18" ht="15.95" customHeight="1" x14ac:dyDescent="0.2">
      <c r="C75" s="436"/>
      <c r="D75" s="436"/>
      <c r="E75" s="436"/>
      <c r="F75" s="436"/>
      <c r="G75" s="436"/>
      <c r="H75" s="436"/>
      <c r="I75" s="436"/>
      <c r="J75" s="436"/>
      <c r="K75" s="436"/>
      <c r="L75" s="436"/>
      <c r="M75" s="436"/>
      <c r="N75" s="436"/>
      <c r="O75" s="436"/>
      <c r="P75" s="436"/>
      <c r="Q75" s="436"/>
      <c r="R75" s="436"/>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104" spans="3:18" x14ac:dyDescent="0.2">
      <c r="C104" s="435"/>
      <c r="D104" s="435"/>
      <c r="E104" s="435"/>
      <c r="F104" s="435"/>
      <c r="G104" s="435"/>
      <c r="H104" s="435"/>
      <c r="I104" s="435"/>
      <c r="J104" s="435"/>
      <c r="K104" s="435"/>
      <c r="L104" s="435"/>
      <c r="M104" s="435"/>
      <c r="N104" s="435"/>
      <c r="O104" s="435"/>
      <c r="P104" s="435"/>
      <c r="Q104" s="435"/>
      <c r="R104" s="435"/>
    </row>
    <row r="105" spans="3:18" x14ac:dyDescent="0.2">
      <c r="C105" s="435"/>
      <c r="D105" s="435"/>
      <c r="E105" s="435"/>
      <c r="F105" s="435"/>
      <c r="G105" s="435"/>
      <c r="H105" s="435"/>
      <c r="I105" s="435"/>
      <c r="J105" s="435"/>
      <c r="K105" s="435"/>
      <c r="L105" s="435"/>
      <c r="M105" s="435"/>
      <c r="N105" s="435"/>
      <c r="O105" s="435"/>
      <c r="P105" s="435"/>
      <c r="Q105" s="435"/>
      <c r="R105" s="435"/>
    </row>
    <row r="106" spans="3:18" x14ac:dyDescent="0.2">
      <c r="C106" s="435"/>
      <c r="D106" s="435"/>
      <c r="E106" s="435"/>
      <c r="F106" s="435"/>
      <c r="G106" s="435"/>
      <c r="H106" s="435"/>
      <c r="I106" s="435"/>
      <c r="J106" s="435"/>
      <c r="K106" s="435"/>
      <c r="L106" s="435"/>
      <c r="M106" s="435"/>
      <c r="N106" s="435"/>
      <c r="O106" s="435"/>
      <c r="P106" s="435"/>
      <c r="Q106" s="435"/>
      <c r="R106" s="435"/>
    </row>
    <row r="107" spans="3:18" x14ac:dyDescent="0.2">
      <c r="C107" s="435"/>
      <c r="D107" s="435"/>
      <c r="E107" s="435"/>
      <c r="F107" s="435"/>
      <c r="G107" s="435"/>
      <c r="H107" s="435"/>
      <c r="I107" s="435"/>
      <c r="J107" s="435"/>
      <c r="K107" s="435"/>
      <c r="L107" s="435"/>
      <c r="M107" s="435"/>
      <c r="N107" s="435"/>
      <c r="O107" s="435"/>
      <c r="P107" s="435"/>
      <c r="Q107" s="435"/>
      <c r="R107" s="435"/>
    </row>
  </sheetData>
  <sheetProtection algorithmName="SHA-512" hashValue="2kcklEJwJv2alf2eIjL4LGNwNQk+zB8Ik8dHdj6CBAopySt35f6XbaAqZkZCNiVn/HE6tRUZ81eVmuMJqIr6rg==" saltValue="3SdnBqfy4zycJbIsmRFI2w==" spinCount="100000" sheet="1" objects="1" scenarios="1" selectLockedCells="1" selectUnlockedCells="1"/>
  <mergeCells count="10">
    <mergeCell ref="C9:D10"/>
    <mergeCell ref="C11:P12"/>
    <mergeCell ref="C14:R25"/>
    <mergeCell ref="P39:Q39"/>
    <mergeCell ref="C26:N38"/>
    <mergeCell ref="C104:R107"/>
    <mergeCell ref="C58:R75"/>
    <mergeCell ref="C53:D54"/>
    <mergeCell ref="C55:P56"/>
    <mergeCell ref="C41:R52"/>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A1F-1FD1-3743-9371-6B35295D07EB}">
  <sheetPr codeName="Planilha24"/>
  <dimension ref="A1:AE113"/>
  <sheetViews>
    <sheetView showGridLines="0" showRowColHeaders="0" topLeftCell="A75" zoomScaleNormal="100" workbookViewId="0">
      <selection activeCell="R39" sqref="R3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414</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415</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8" t="s">
        <v>416</v>
      </c>
      <c r="D14" s="438"/>
      <c r="E14" s="438"/>
      <c r="F14" s="438"/>
      <c r="G14" s="26">
        <v>2022</v>
      </c>
      <c r="H14" s="26">
        <v>2023</v>
      </c>
      <c r="I14" s="26">
        <v>2024</v>
      </c>
      <c r="J14" s="440" t="s">
        <v>417</v>
      </c>
      <c r="K14" s="441"/>
      <c r="L14" s="441"/>
      <c r="M14" s="24"/>
      <c r="N14" s="24"/>
      <c r="O14" s="24"/>
      <c r="P14" s="24"/>
      <c r="Q14" s="24"/>
      <c r="R14" s="24"/>
    </row>
    <row r="15" spans="3:18" ht="15.95" customHeight="1" x14ac:dyDescent="0.2">
      <c r="C15" s="439" t="s">
        <v>418</v>
      </c>
      <c r="D15" s="439"/>
      <c r="E15" s="439"/>
      <c r="F15" s="439"/>
      <c r="G15" s="46">
        <v>1559.934237263609</v>
      </c>
      <c r="H15" s="46">
        <v>4516.7949307647268</v>
      </c>
      <c r="I15" s="46">
        <v>2900.0231130742159</v>
      </c>
      <c r="J15" s="442" t="s">
        <v>419</v>
      </c>
      <c r="K15" s="443"/>
      <c r="L15" s="443"/>
      <c r="M15" s="24"/>
      <c r="N15" s="24"/>
      <c r="O15" s="24"/>
      <c r="P15" s="24"/>
      <c r="Q15" s="24"/>
      <c r="R15" s="24"/>
    </row>
    <row r="16" spans="3:18" ht="17.100000000000001" customHeight="1" x14ac:dyDescent="0.2">
      <c r="C16" s="439" t="s">
        <v>420</v>
      </c>
      <c r="D16" s="439"/>
      <c r="E16" s="439"/>
      <c r="F16" s="439"/>
      <c r="G16" s="46">
        <v>129.76209850601879</v>
      </c>
      <c r="H16" s="46">
        <v>4588.3289991770207</v>
      </c>
      <c r="I16" s="46">
        <v>2405.4777318153583</v>
      </c>
      <c r="J16" s="442"/>
      <c r="K16" s="443"/>
      <c r="L16" s="443"/>
      <c r="M16" s="24"/>
      <c r="N16" s="24"/>
      <c r="O16" s="24"/>
      <c r="P16" s="24"/>
      <c r="Q16" s="24"/>
      <c r="R16" s="24"/>
    </row>
    <row r="17" spans="3:18" ht="15.95" customHeight="1" x14ac:dyDescent="0.2">
      <c r="C17" s="200"/>
      <c r="D17" s="200"/>
      <c r="E17" s="200"/>
      <c r="F17" s="200"/>
      <c r="G17" s="24"/>
      <c r="H17" s="24"/>
      <c r="I17" s="24"/>
      <c r="J17" s="24"/>
      <c r="K17" s="24"/>
      <c r="L17" s="24"/>
      <c r="M17" s="24"/>
      <c r="N17" s="24"/>
      <c r="O17" s="24"/>
      <c r="P17" s="24"/>
      <c r="Q17" s="24"/>
      <c r="R17" s="24"/>
    </row>
    <row r="18" spans="3:18" ht="15.95" customHeight="1" x14ac:dyDescent="0.2">
      <c r="C18" s="438" t="s">
        <v>421</v>
      </c>
      <c r="D18" s="438"/>
      <c r="E18" s="438"/>
      <c r="F18" s="438"/>
      <c r="G18" s="26">
        <v>2022</v>
      </c>
      <c r="H18" s="26">
        <v>2023</v>
      </c>
      <c r="I18" s="26">
        <v>2024</v>
      </c>
      <c r="J18" s="447"/>
      <c r="K18" s="448"/>
      <c r="L18" s="449"/>
      <c r="M18" s="24"/>
      <c r="N18" s="24"/>
      <c r="O18" s="24"/>
      <c r="P18" s="24"/>
      <c r="Q18" s="24"/>
      <c r="R18" s="24"/>
    </row>
    <row r="19" spans="3:18" ht="15.95" customHeight="1" x14ac:dyDescent="0.2">
      <c r="C19" s="450" t="s">
        <v>422</v>
      </c>
      <c r="D19" s="450"/>
      <c r="E19" s="450"/>
      <c r="F19" s="450"/>
      <c r="G19" s="171">
        <v>1831.4839632309911</v>
      </c>
      <c r="H19" s="171">
        <v>1154.7120352116951</v>
      </c>
      <c r="I19" s="171">
        <v>0</v>
      </c>
      <c r="J19" s="451"/>
      <c r="K19" s="452"/>
      <c r="L19" s="452"/>
      <c r="M19" s="24"/>
      <c r="N19" s="24"/>
      <c r="O19" s="24"/>
      <c r="P19" s="24"/>
      <c r="Q19" s="24"/>
      <c r="R19" s="24"/>
    </row>
    <row r="20" spans="3:18" ht="15.95" customHeight="1" x14ac:dyDescent="0.2">
      <c r="C20" s="200"/>
      <c r="D20" s="200"/>
      <c r="E20" s="200"/>
      <c r="F20" s="200"/>
      <c r="G20" s="24"/>
      <c r="H20" s="24"/>
      <c r="I20" s="24"/>
      <c r="J20" s="24"/>
      <c r="K20" s="24"/>
      <c r="L20" s="24"/>
      <c r="M20" s="24"/>
      <c r="N20" s="24"/>
      <c r="O20" s="24"/>
      <c r="P20" s="24"/>
      <c r="Q20" s="24"/>
      <c r="R20" s="24"/>
    </row>
    <row r="21" spans="3:18" ht="15.95" customHeight="1" x14ac:dyDescent="0.2">
      <c r="C21" s="438" t="s">
        <v>423</v>
      </c>
      <c r="D21" s="438"/>
      <c r="E21" s="438"/>
      <c r="F21" s="438"/>
      <c r="G21" s="26">
        <v>2023</v>
      </c>
      <c r="H21" s="26">
        <v>2024</v>
      </c>
      <c r="I21" s="440" t="s">
        <v>417</v>
      </c>
      <c r="J21" s="441"/>
      <c r="K21" s="441"/>
      <c r="L21" s="24"/>
      <c r="M21" s="24"/>
      <c r="N21" s="24"/>
      <c r="O21" s="24"/>
      <c r="P21" s="24"/>
      <c r="Q21" s="24"/>
      <c r="R21" s="24"/>
    </row>
    <row r="22" spans="3:18" ht="15.95" customHeight="1" x14ac:dyDescent="0.2">
      <c r="C22" s="439" t="s">
        <v>424</v>
      </c>
      <c r="D22" s="439"/>
      <c r="E22" s="439"/>
      <c r="F22" s="439"/>
      <c r="G22" s="46">
        <v>6609.37</v>
      </c>
      <c r="H22" s="46">
        <v>2654.53</v>
      </c>
      <c r="I22" s="442" t="s">
        <v>419</v>
      </c>
      <c r="J22" s="443"/>
      <c r="K22" s="443"/>
      <c r="L22" s="24"/>
      <c r="M22" s="24"/>
      <c r="N22" s="24"/>
      <c r="O22" s="24"/>
      <c r="P22" s="24"/>
      <c r="Q22" s="24"/>
      <c r="R22" s="24"/>
    </row>
    <row r="23" spans="3:18" ht="15.95" customHeight="1" x14ac:dyDescent="0.2">
      <c r="C23" s="24"/>
      <c r="D23" s="24"/>
      <c r="E23" s="24"/>
      <c r="F23" s="24"/>
      <c r="G23" s="24"/>
      <c r="H23" s="24"/>
      <c r="I23" s="24"/>
      <c r="J23" s="24"/>
      <c r="K23" s="24"/>
      <c r="L23" s="24"/>
      <c r="M23" s="24"/>
      <c r="N23" s="24"/>
      <c r="O23" s="24"/>
      <c r="P23" s="24"/>
      <c r="Q23" s="24"/>
      <c r="R23" s="24"/>
    </row>
    <row r="24" spans="3:18" ht="15.95" customHeight="1" x14ac:dyDescent="0.2">
      <c r="C24" s="25"/>
      <c r="D24" s="25"/>
      <c r="E24" s="25"/>
      <c r="F24" s="25"/>
      <c r="G24" s="25"/>
      <c r="H24" s="25"/>
      <c r="I24" s="25"/>
      <c r="J24" s="25"/>
      <c r="K24" s="25"/>
      <c r="L24" s="25"/>
      <c r="M24" s="25"/>
      <c r="N24" s="25"/>
      <c r="O24" s="24"/>
      <c r="P24" s="24"/>
      <c r="Q24" s="24"/>
      <c r="R24" s="24"/>
    </row>
    <row r="25" spans="3:18" ht="15.95" customHeight="1" x14ac:dyDescent="0.2">
      <c r="C25" s="436" t="s">
        <v>425</v>
      </c>
      <c r="D25" s="436"/>
      <c r="E25" s="436"/>
      <c r="F25" s="436"/>
      <c r="G25" s="436"/>
      <c r="H25" s="436"/>
      <c r="I25" s="436"/>
      <c r="J25" s="436"/>
      <c r="K25" s="436"/>
      <c r="L25" s="436"/>
      <c r="M25" s="436"/>
      <c r="N25" s="436"/>
      <c r="O25" s="436"/>
      <c r="P25" s="436"/>
      <c r="Q25" s="436"/>
      <c r="R25" s="24"/>
    </row>
    <row r="26" spans="3:18" ht="15.95" customHeight="1" x14ac:dyDescent="0.2">
      <c r="C26" s="436"/>
      <c r="D26" s="436"/>
      <c r="E26" s="436"/>
      <c r="F26" s="436"/>
      <c r="G26" s="436"/>
      <c r="H26" s="436"/>
      <c r="I26" s="436"/>
      <c r="J26" s="436"/>
      <c r="K26" s="436"/>
      <c r="L26" s="436"/>
      <c r="M26" s="436"/>
      <c r="N26" s="436"/>
      <c r="O26" s="436"/>
      <c r="P26" s="436"/>
      <c r="Q26" s="436"/>
      <c r="R26" s="24"/>
    </row>
    <row r="27" spans="3:18" ht="15.95" customHeight="1" x14ac:dyDescent="0.2">
      <c r="C27" s="436"/>
      <c r="D27" s="436"/>
      <c r="E27" s="436"/>
      <c r="F27" s="436"/>
      <c r="G27" s="436"/>
      <c r="H27" s="436"/>
      <c r="I27" s="436"/>
      <c r="J27" s="436"/>
      <c r="K27" s="436"/>
      <c r="L27" s="436"/>
      <c r="M27" s="436"/>
      <c r="N27" s="436"/>
      <c r="O27" s="436"/>
      <c r="P27" s="436"/>
      <c r="Q27" s="436"/>
      <c r="R27" s="24"/>
    </row>
    <row r="28" spans="3:18" ht="15.95" customHeight="1" x14ac:dyDescent="0.2">
      <c r="C28" s="436"/>
      <c r="D28" s="436"/>
      <c r="E28" s="436"/>
      <c r="F28" s="436"/>
      <c r="G28" s="436"/>
      <c r="H28" s="436"/>
      <c r="I28" s="436"/>
      <c r="J28" s="436"/>
      <c r="K28" s="436"/>
      <c r="L28" s="436"/>
      <c r="M28" s="436"/>
      <c r="N28" s="436"/>
      <c r="O28" s="436"/>
      <c r="P28" s="436"/>
      <c r="Q28" s="436"/>
      <c r="R28" s="24"/>
    </row>
    <row r="29" spans="3:18" ht="15.95" customHeight="1" x14ac:dyDescent="0.2">
      <c r="C29" s="436"/>
      <c r="D29" s="436"/>
      <c r="E29" s="436"/>
      <c r="F29" s="436"/>
      <c r="G29" s="436"/>
      <c r="H29" s="436"/>
      <c r="I29" s="436"/>
      <c r="J29" s="436"/>
      <c r="K29" s="436"/>
      <c r="L29" s="436"/>
      <c r="M29" s="436"/>
      <c r="N29" s="436"/>
      <c r="O29" s="436"/>
      <c r="P29" s="436"/>
      <c r="Q29" s="436"/>
      <c r="R29" s="24"/>
    </row>
    <row r="30" spans="3:18" ht="15.95" customHeight="1" x14ac:dyDescent="0.2">
      <c r="C30" s="436"/>
      <c r="D30" s="436"/>
      <c r="E30" s="436"/>
      <c r="F30" s="436"/>
      <c r="G30" s="436"/>
      <c r="H30" s="436"/>
      <c r="I30" s="436"/>
      <c r="J30" s="436"/>
      <c r="K30" s="436"/>
      <c r="L30" s="436"/>
      <c r="M30" s="436"/>
      <c r="N30" s="436"/>
      <c r="O30" s="436"/>
      <c r="P30" s="436"/>
      <c r="Q30" s="436"/>
      <c r="R30" s="24"/>
    </row>
    <row r="31" spans="3:18" ht="15.95" customHeight="1" x14ac:dyDescent="0.2">
      <c r="C31" s="436"/>
      <c r="D31" s="436"/>
      <c r="E31" s="436"/>
      <c r="F31" s="436"/>
      <c r="G31" s="436"/>
      <c r="H31" s="436"/>
      <c r="I31" s="436"/>
      <c r="J31" s="436"/>
      <c r="K31" s="436"/>
      <c r="L31" s="436"/>
      <c r="M31" s="436"/>
      <c r="N31" s="436"/>
      <c r="O31" s="436"/>
      <c r="P31" s="436"/>
      <c r="Q31" s="436"/>
      <c r="R31" s="24"/>
    </row>
    <row r="32" spans="3:18" ht="15.95" customHeight="1" x14ac:dyDescent="0.2">
      <c r="C32" s="436"/>
      <c r="D32" s="436"/>
      <c r="E32" s="436"/>
      <c r="F32" s="436"/>
      <c r="G32" s="436"/>
      <c r="H32" s="436"/>
      <c r="I32" s="436"/>
      <c r="J32" s="436"/>
      <c r="K32" s="436"/>
      <c r="L32" s="436"/>
      <c r="M32" s="436"/>
      <c r="N32" s="436"/>
      <c r="O32" s="436"/>
      <c r="P32" s="436"/>
      <c r="Q32" s="436"/>
      <c r="R32" s="24"/>
    </row>
    <row r="33" spans="3:18" ht="15.95" customHeight="1" x14ac:dyDescent="0.2">
      <c r="C33" s="436"/>
      <c r="D33" s="436"/>
      <c r="E33" s="436"/>
      <c r="F33" s="436"/>
      <c r="G33" s="436"/>
      <c r="H33" s="436"/>
      <c r="I33" s="436"/>
      <c r="J33" s="436"/>
      <c r="K33" s="436"/>
      <c r="L33" s="436"/>
      <c r="M33" s="436"/>
      <c r="N33" s="436"/>
      <c r="O33" s="436"/>
      <c r="P33" s="436"/>
      <c r="Q33" s="436"/>
      <c r="R33" s="24"/>
    </row>
    <row r="34" spans="3:18" ht="15.95" customHeight="1" x14ac:dyDescent="0.2">
      <c r="C34" s="436"/>
      <c r="D34" s="436"/>
      <c r="E34" s="436"/>
      <c r="F34" s="436"/>
      <c r="G34" s="436"/>
      <c r="H34" s="436"/>
      <c r="I34" s="436"/>
      <c r="J34" s="436"/>
      <c r="K34" s="436"/>
      <c r="L34" s="436"/>
      <c r="M34" s="436"/>
      <c r="N34" s="436"/>
      <c r="O34" s="436"/>
      <c r="P34" s="436"/>
      <c r="Q34" s="436"/>
      <c r="R34" s="24"/>
    </row>
    <row r="35" spans="3:18" ht="15.95" customHeight="1" x14ac:dyDescent="0.2">
      <c r="C35" s="436"/>
      <c r="D35" s="436"/>
      <c r="E35" s="436"/>
      <c r="F35" s="436"/>
      <c r="G35" s="436"/>
      <c r="H35" s="436"/>
      <c r="I35" s="436"/>
      <c r="J35" s="436"/>
      <c r="K35" s="436"/>
      <c r="L35" s="436"/>
      <c r="M35" s="436"/>
      <c r="N35" s="436"/>
      <c r="O35" s="436"/>
      <c r="P35" s="436"/>
      <c r="Q35" s="436"/>
      <c r="R35" s="24"/>
    </row>
    <row r="36" spans="3:18" ht="15.95" customHeight="1" x14ac:dyDescent="0.2">
      <c r="C36" s="436"/>
      <c r="D36" s="436"/>
      <c r="E36" s="436"/>
      <c r="F36" s="436"/>
      <c r="G36" s="436"/>
      <c r="H36" s="436"/>
      <c r="I36" s="436"/>
      <c r="J36" s="436"/>
      <c r="K36" s="436"/>
      <c r="L36" s="436"/>
      <c r="M36" s="436"/>
      <c r="N36" s="436"/>
      <c r="O36" s="436"/>
      <c r="P36" s="436"/>
      <c r="Q36" s="436"/>
      <c r="R36" s="24"/>
    </row>
    <row r="37" spans="3:18" ht="15.95" customHeight="1" x14ac:dyDescent="0.2">
      <c r="C37" s="436"/>
      <c r="D37" s="436"/>
      <c r="E37" s="436"/>
      <c r="F37" s="436"/>
      <c r="G37" s="436"/>
      <c r="H37" s="436"/>
      <c r="I37" s="436"/>
      <c r="J37" s="436"/>
      <c r="K37" s="436"/>
      <c r="L37" s="436"/>
      <c r="M37" s="436"/>
      <c r="N37" s="436"/>
      <c r="O37" s="436"/>
      <c r="P37" s="436"/>
      <c r="Q37" s="436"/>
      <c r="R37" s="24"/>
    </row>
    <row r="38" spans="3:18" ht="15.95" customHeight="1" x14ac:dyDescent="0.2">
      <c r="C38" s="436"/>
      <c r="D38" s="436"/>
      <c r="E38" s="436"/>
      <c r="F38" s="436"/>
      <c r="G38" s="436"/>
      <c r="H38" s="436"/>
      <c r="I38" s="436"/>
      <c r="J38" s="436"/>
      <c r="K38" s="436"/>
      <c r="L38" s="436"/>
      <c r="M38" s="436"/>
      <c r="N38" s="436"/>
      <c r="O38" s="436"/>
      <c r="P38" s="436"/>
      <c r="Q38" s="436"/>
      <c r="R38" s="24"/>
    </row>
    <row r="39" spans="3:18" ht="15.95" customHeight="1" x14ac:dyDescent="0.2">
      <c r="C39" s="436"/>
      <c r="D39" s="436"/>
      <c r="E39" s="436"/>
      <c r="F39" s="436"/>
      <c r="G39" s="436"/>
      <c r="H39" s="436"/>
      <c r="I39" s="436"/>
      <c r="J39" s="436"/>
      <c r="K39" s="436"/>
      <c r="L39" s="436"/>
      <c r="M39" s="436"/>
      <c r="N39" s="436"/>
      <c r="O39" s="436"/>
      <c r="P39" s="436"/>
      <c r="Q39" s="436"/>
      <c r="R39" s="24"/>
    </row>
    <row r="40" spans="3:18" ht="15.95" customHeight="1" x14ac:dyDescent="0.2">
      <c r="C40" s="436"/>
      <c r="D40" s="436"/>
      <c r="E40" s="436"/>
      <c r="F40" s="436"/>
      <c r="G40" s="436"/>
      <c r="H40" s="436"/>
      <c r="I40" s="436"/>
      <c r="J40" s="436"/>
      <c r="K40" s="436"/>
      <c r="L40" s="436"/>
      <c r="M40" s="436"/>
      <c r="N40" s="436"/>
      <c r="O40" s="436"/>
      <c r="P40" s="436"/>
      <c r="Q40" s="436"/>
      <c r="R40" s="24"/>
    </row>
    <row r="41" spans="3:18" ht="15.95" customHeight="1" x14ac:dyDescent="0.2">
      <c r="C41" s="436"/>
      <c r="D41" s="436"/>
      <c r="E41" s="436"/>
      <c r="F41" s="436"/>
      <c r="G41" s="436"/>
      <c r="H41" s="436"/>
      <c r="I41" s="436"/>
      <c r="J41" s="436"/>
      <c r="K41" s="436"/>
      <c r="L41" s="436"/>
      <c r="M41" s="436"/>
      <c r="N41" s="436"/>
      <c r="O41" s="436"/>
      <c r="P41" s="436"/>
      <c r="Q41" s="436"/>
      <c r="R41" s="24"/>
    </row>
    <row r="42" spans="3:18" ht="15.95" customHeight="1" x14ac:dyDescent="0.2">
      <c r="C42" s="436"/>
      <c r="D42" s="436"/>
      <c r="E42" s="436"/>
      <c r="F42" s="436"/>
      <c r="G42" s="436"/>
      <c r="H42" s="436"/>
      <c r="I42" s="436"/>
      <c r="J42" s="436"/>
      <c r="K42" s="436"/>
      <c r="L42" s="436"/>
      <c r="M42" s="436"/>
      <c r="N42" s="436"/>
      <c r="O42" s="436"/>
      <c r="P42" s="436"/>
      <c r="Q42" s="436"/>
      <c r="R42" s="24"/>
    </row>
    <row r="43" spans="3:18" ht="15.95" customHeight="1" x14ac:dyDescent="0.2">
      <c r="C43" s="436"/>
      <c r="D43" s="436"/>
      <c r="E43" s="436"/>
      <c r="F43" s="436"/>
      <c r="G43" s="436"/>
      <c r="H43" s="436"/>
      <c r="I43" s="436"/>
      <c r="J43" s="436"/>
      <c r="K43" s="436"/>
      <c r="L43" s="436"/>
      <c r="M43" s="436"/>
      <c r="N43" s="436"/>
      <c r="O43" s="436"/>
      <c r="P43" s="436"/>
      <c r="Q43" s="436"/>
      <c r="R43" s="24"/>
    </row>
    <row r="44" spans="3:18" ht="15.95" customHeight="1" x14ac:dyDescent="0.2">
      <c r="C44" s="436"/>
      <c r="D44" s="436"/>
      <c r="E44" s="436"/>
      <c r="F44" s="436"/>
      <c r="G44" s="436"/>
      <c r="H44" s="436"/>
      <c r="I44" s="436"/>
      <c r="J44" s="436"/>
      <c r="K44" s="436"/>
      <c r="L44" s="436"/>
      <c r="M44" s="436"/>
      <c r="N44" s="436"/>
      <c r="O44" s="436"/>
      <c r="P44" s="436"/>
      <c r="Q44" s="436"/>
      <c r="R44" s="24"/>
    </row>
    <row r="45" spans="3:18" ht="15.95" customHeight="1" x14ac:dyDescent="0.2">
      <c r="C45" s="436"/>
      <c r="D45" s="436"/>
      <c r="E45" s="436"/>
      <c r="F45" s="436"/>
      <c r="G45" s="436"/>
      <c r="H45" s="436"/>
      <c r="I45" s="436"/>
      <c r="J45" s="436"/>
      <c r="K45" s="436"/>
      <c r="L45" s="436"/>
      <c r="M45" s="436"/>
      <c r="N45" s="436"/>
      <c r="O45" s="436"/>
      <c r="P45" s="436"/>
      <c r="Q45" s="436"/>
      <c r="R45" s="24"/>
    </row>
    <row r="46" spans="3:18" ht="15.95" customHeight="1" x14ac:dyDescent="0.2">
      <c r="C46" s="436"/>
      <c r="D46" s="436"/>
      <c r="E46" s="436"/>
      <c r="F46" s="436"/>
      <c r="G46" s="436"/>
      <c r="H46" s="436"/>
      <c r="I46" s="436"/>
      <c r="J46" s="436"/>
      <c r="K46" s="436"/>
      <c r="L46" s="436"/>
      <c r="M46" s="436"/>
      <c r="N46" s="436"/>
      <c r="O46" s="436"/>
      <c r="P46" s="436"/>
      <c r="Q46" s="436"/>
      <c r="R46" s="24"/>
    </row>
    <row r="47" spans="3:18" ht="15.95" customHeight="1" x14ac:dyDescent="0.2">
      <c r="C47" s="436"/>
      <c r="D47" s="436"/>
      <c r="E47" s="436"/>
      <c r="F47" s="436"/>
      <c r="G47" s="436"/>
      <c r="H47" s="436"/>
      <c r="I47" s="436"/>
      <c r="J47" s="436"/>
      <c r="K47" s="436"/>
      <c r="L47" s="436"/>
      <c r="M47" s="436"/>
      <c r="N47" s="436"/>
      <c r="O47" s="436"/>
      <c r="P47" s="436"/>
      <c r="Q47" s="436"/>
      <c r="R47" s="24"/>
    </row>
    <row r="48" spans="3:18" ht="15.95" customHeight="1" x14ac:dyDescent="0.2">
      <c r="C48" s="436"/>
      <c r="D48" s="436"/>
      <c r="E48" s="436"/>
      <c r="F48" s="436"/>
      <c r="G48" s="436"/>
      <c r="H48" s="436"/>
      <c r="I48" s="436"/>
      <c r="J48" s="436"/>
      <c r="K48" s="436"/>
      <c r="L48" s="436"/>
      <c r="M48" s="436"/>
      <c r="N48" s="436"/>
      <c r="O48" s="436"/>
      <c r="P48" s="436"/>
      <c r="Q48" s="436"/>
      <c r="R48" s="24"/>
    </row>
    <row r="49" spans="3:18" ht="15.95" customHeight="1" x14ac:dyDescent="0.2">
      <c r="C49" s="436"/>
      <c r="D49" s="436"/>
      <c r="E49" s="436"/>
      <c r="F49" s="436"/>
      <c r="G49" s="436"/>
      <c r="H49" s="436"/>
      <c r="I49" s="436"/>
      <c r="J49" s="436"/>
      <c r="K49" s="436"/>
      <c r="L49" s="436"/>
      <c r="M49" s="436"/>
      <c r="N49" s="436"/>
      <c r="O49" s="436"/>
      <c r="P49" s="436"/>
      <c r="Q49" s="436"/>
      <c r="R49" s="24"/>
    </row>
    <row r="50" spans="3:18" ht="15.95" customHeight="1" x14ac:dyDescent="0.2">
      <c r="C50" s="436"/>
      <c r="D50" s="436"/>
      <c r="E50" s="436"/>
      <c r="F50" s="436"/>
      <c r="G50" s="436"/>
      <c r="H50" s="436"/>
      <c r="I50" s="436"/>
      <c r="J50" s="436"/>
      <c r="K50" s="436"/>
      <c r="L50" s="436"/>
      <c r="M50" s="436"/>
      <c r="N50" s="436"/>
      <c r="O50" s="436"/>
      <c r="P50" s="436"/>
      <c r="Q50" s="436"/>
      <c r="R50" s="24"/>
    </row>
    <row r="51" spans="3:18" ht="15.95" customHeight="1" x14ac:dyDescent="0.2">
      <c r="C51" s="436"/>
      <c r="D51" s="436"/>
      <c r="E51" s="436"/>
      <c r="F51" s="436"/>
      <c r="G51" s="436"/>
      <c r="H51" s="436"/>
      <c r="I51" s="436"/>
      <c r="J51" s="436"/>
      <c r="K51" s="436"/>
      <c r="L51" s="436"/>
      <c r="M51" s="436"/>
      <c r="N51" s="436"/>
      <c r="O51" s="436"/>
      <c r="P51" s="436"/>
      <c r="Q51" s="436"/>
      <c r="R51" s="24"/>
    </row>
    <row r="52" spans="3:18" ht="15.95" customHeight="1" x14ac:dyDescent="0.2">
      <c r="C52" s="436"/>
      <c r="D52" s="436"/>
      <c r="E52" s="436"/>
      <c r="F52" s="436"/>
      <c r="G52" s="436"/>
      <c r="H52" s="436"/>
      <c r="I52" s="436"/>
      <c r="J52" s="436"/>
      <c r="K52" s="436"/>
      <c r="L52" s="436"/>
      <c r="M52" s="436"/>
      <c r="N52" s="436"/>
      <c r="O52" s="436"/>
      <c r="P52" s="436"/>
      <c r="Q52" s="436"/>
      <c r="R52" s="24"/>
    </row>
    <row r="53" spans="3:18" ht="15.95" customHeight="1" x14ac:dyDescent="0.2">
      <c r="C53" s="436"/>
      <c r="D53" s="436"/>
      <c r="E53" s="436"/>
      <c r="F53" s="436"/>
      <c r="G53" s="436"/>
      <c r="H53" s="436"/>
      <c r="I53" s="436"/>
      <c r="J53" s="436"/>
      <c r="K53" s="436"/>
      <c r="L53" s="436"/>
      <c r="M53" s="436"/>
      <c r="N53" s="436"/>
      <c r="O53" s="436"/>
      <c r="P53" s="436"/>
      <c r="Q53" s="436"/>
      <c r="R53" s="24"/>
    </row>
    <row r="54" spans="3:18" ht="15.95" customHeight="1" x14ac:dyDescent="0.2">
      <c r="C54" s="436"/>
      <c r="D54" s="436"/>
      <c r="E54" s="436"/>
      <c r="F54" s="436"/>
      <c r="G54" s="436"/>
      <c r="H54" s="436"/>
      <c r="I54" s="436"/>
      <c r="J54" s="436"/>
      <c r="K54" s="436"/>
      <c r="L54" s="436"/>
      <c r="M54" s="436"/>
      <c r="N54" s="436"/>
      <c r="O54" s="436"/>
      <c r="P54" s="436"/>
      <c r="Q54" s="436"/>
      <c r="R54" s="24"/>
    </row>
    <row r="55" spans="3:18" ht="15.95" customHeight="1" x14ac:dyDescent="0.2">
      <c r="C55" s="436"/>
      <c r="D55" s="436"/>
      <c r="E55" s="436"/>
      <c r="F55" s="436"/>
      <c r="G55" s="436"/>
      <c r="H55" s="436"/>
      <c r="I55" s="436"/>
      <c r="J55" s="436"/>
      <c r="K55" s="436"/>
      <c r="L55" s="436"/>
      <c r="M55" s="436"/>
      <c r="N55" s="436"/>
      <c r="O55" s="436"/>
      <c r="P55" s="436"/>
      <c r="Q55" s="436"/>
      <c r="R55" s="24"/>
    </row>
    <row r="56" spans="3:18" ht="15.95" customHeight="1" x14ac:dyDescent="0.2">
      <c r="C56" s="436"/>
      <c r="D56" s="436"/>
      <c r="E56" s="436"/>
      <c r="F56" s="436"/>
      <c r="G56" s="436"/>
      <c r="H56" s="436"/>
      <c r="I56" s="436"/>
      <c r="J56" s="436"/>
      <c r="K56" s="436"/>
      <c r="L56" s="436"/>
      <c r="M56" s="436"/>
      <c r="N56" s="436"/>
      <c r="O56" s="436"/>
      <c r="P56" s="436"/>
      <c r="Q56" s="436"/>
      <c r="R56" s="24"/>
    </row>
    <row r="57" spans="3:18" ht="15.95" customHeight="1" x14ac:dyDescent="0.2">
      <c r="C57" s="436"/>
      <c r="D57" s="436"/>
      <c r="E57" s="436"/>
      <c r="F57" s="436"/>
      <c r="G57" s="436"/>
      <c r="H57" s="436"/>
      <c r="I57" s="436"/>
      <c r="J57" s="436"/>
      <c r="K57" s="436"/>
      <c r="L57" s="436"/>
      <c r="M57" s="436"/>
      <c r="N57" s="436"/>
      <c r="O57" s="436"/>
      <c r="P57" s="436"/>
      <c r="Q57" s="436"/>
      <c r="R57" s="24"/>
    </row>
    <row r="58" spans="3:18" ht="15.95" customHeight="1" x14ac:dyDescent="0.2">
      <c r="C58" s="444" t="s">
        <v>426</v>
      </c>
      <c r="D58" s="444"/>
      <c r="E58" s="444"/>
      <c r="F58" s="444"/>
      <c r="G58" s="444"/>
      <c r="H58" s="444"/>
      <c r="I58" s="24"/>
      <c r="J58" s="24"/>
      <c r="K58" s="24"/>
      <c r="L58" s="24"/>
      <c r="M58" s="24"/>
      <c r="N58" s="24"/>
      <c r="O58" s="24"/>
      <c r="P58" s="24"/>
      <c r="Q58" s="24"/>
      <c r="R58" s="24"/>
    </row>
    <row r="59" spans="3:18" ht="15.95" customHeight="1" x14ac:dyDescent="0.2">
      <c r="C59" s="455"/>
      <c r="D59" s="455"/>
      <c r="E59" s="455"/>
      <c r="F59" s="455"/>
      <c r="G59" s="455"/>
      <c r="H59" s="455"/>
      <c r="I59" s="24"/>
      <c r="J59" s="24"/>
      <c r="K59" s="24"/>
      <c r="L59" s="24"/>
      <c r="M59" s="24"/>
      <c r="N59" s="24"/>
      <c r="O59" s="24"/>
      <c r="P59" s="24"/>
      <c r="Q59" s="24"/>
      <c r="R59" s="24"/>
    </row>
    <row r="60" spans="3:18" ht="15.95" customHeight="1" x14ac:dyDescent="0.2">
      <c r="C60" s="445" t="s">
        <v>427</v>
      </c>
      <c r="D60" s="445"/>
      <c r="E60" s="445"/>
      <c r="F60" s="445"/>
      <c r="G60" s="453" t="s">
        <v>428</v>
      </c>
      <c r="H60" s="454"/>
      <c r="I60" s="24"/>
      <c r="J60" s="24"/>
      <c r="K60" s="24"/>
      <c r="L60" s="24"/>
      <c r="M60" s="24"/>
      <c r="N60" s="24"/>
      <c r="O60" s="24"/>
      <c r="P60" s="24"/>
      <c r="Q60" s="24"/>
      <c r="R60" s="24"/>
    </row>
    <row r="61" spans="3:18" ht="15.95" customHeight="1" x14ac:dyDescent="0.2">
      <c r="C61" s="446" t="s">
        <v>429</v>
      </c>
      <c r="D61" s="446"/>
      <c r="E61" s="446"/>
      <c r="F61" s="446"/>
      <c r="G61" s="453" t="s">
        <v>430</v>
      </c>
      <c r="H61" s="454"/>
      <c r="I61" s="24"/>
      <c r="J61" s="24"/>
      <c r="K61" s="24"/>
      <c r="L61" s="24"/>
      <c r="M61" s="24"/>
      <c r="N61" s="24"/>
      <c r="O61" s="24"/>
      <c r="P61" s="24"/>
      <c r="Q61" s="24"/>
      <c r="R61" s="24"/>
    </row>
    <row r="62" spans="3:18" ht="15.95" customHeight="1" x14ac:dyDescent="0.2">
      <c r="C62" s="446" t="s">
        <v>431</v>
      </c>
      <c r="D62" s="446"/>
      <c r="E62" s="446"/>
      <c r="F62" s="446"/>
      <c r="G62" s="453" t="s">
        <v>432</v>
      </c>
      <c r="H62" s="45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0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row r="105" spans="3:18" ht="15.95" customHeight="1" x14ac:dyDescent="0.2">
      <c r="C105" s="24"/>
      <c r="D105" s="24"/>
      <c r="E105" s="24"/>
      <c r="F105" s="24"/>
      <c r="G105" s="24"/>
      <c r="H105" s="24"/>
      <c r="I105" s="24"/>
      <c r="J105" s="24"/>
      <c r="K105" s="24"/>
      <c r="L105" s="24"/>
      <c r="M105" s="24"/>
      <c r="N105" s="24"/>
      <c r="O105" s="24"/>
      <c r="P105" s="24"/>
      <c r="Q105" s="24"/>
      <c r="R105" s="24"/>
    </row>
    <row r="106" spans="3:18" ht="15.95" customHeight="1" x14ac:dyDescent="0.2">
      <c r="C106" s="24"/>
      <c r="D106" s="24"/>
      <c r="E106" s="24"/>
      <c r="F106" s="24"/>
      <c r="G106" s="24"/>
      <c r="H106" s="24"/>
      <c r="I106" s="24"/>
      <c r="J106" s="24"/>
      <c r="K106" s="24"/>
      <c r="L106" s="24"/>
      <c r="M106" s="24"/>
      <c r="N106" s="24"/>
      <c r="O106" s="24"/>
      <c r="P106" s="24"/>
      <c r="Q106" s="24"/>
      <c r="R106" s="24"/>
    </row>
    <row r="107" spans="3:18" ht="15.95" customHeight="1" x14ac:dyDescent="0.2">
      <c r="C107" s="24"/>
      <c r="D107" s="24"/>
      <c r="E107" s="24"/>
      <c r="F107" s="24"/>
      <c r="G107" s="24"/>
      <c r="H107" s="24"/>
      <c r="I107" s="24"/>
      <c r="J107" s="24"/>
      <c r="K107" s="24"/>
      <c r="L107" s="24"/>
      <c r="M107" s="24"/>
      <c r="N107" s="24"/>
      <c r="O107" s="24"/>
      <c r="P107" s="24"/>
      <c r="Q107" s="24"/>
      <c r="R107" s="24"/>
    </row>
    <row r="108" spans="3:18" ht="15.95" customHeight="1" x14ac:dyDescent="0.2">
      <c r="C108" s="24"/>
      <c r="D108" s="24"/>
      <c r="E108" s="24"/>
      <c r="F108" s="24"/>
      <c r="G108" s="24"/>
      <c r="H108" s="24"/>
      <c r="I108" s="24"/>
      <c r="J108" s="24"/>
      <c r="K108" s="24"/>
      <c r="L108" s="24"/>
      <c r="M108" s="24"/>
      <c r="N108" s="24"/>
      <c r="O108" s="24"/>
      <c r="P108" s="24"/>
      <c r="Q108" s="24"/>
      <c r="R108" s="24"/>
    </row>
    <row r="109" spans="3:18" ht="15.95" customHeight="1" x14ac:dyDescent="0.2">
      <c r="C109" s="24"/>
      <c r="D109" s="24"/>
      <c r="E109" s="24"/>
      <c r="F109" s="24"/>
      <c r="G109" s="24"/>
      <c r="H109" s="24"/>
      <c r="I109" s="24"/>
      <c r="J109" s="24"/>
      <c r="K109" s="24"/>
      <c r="L109" s="24"/>
      <c r="M109" s="24"/>
      <c r="N109" s="24"/>
      <c r="O109" s="24"/>
      <c r="P109" s="24"/>
      <c r="Q109" s="24"/>
      <c r="R109" s="24"/>
    </row>
    <row r="110" spans="3:18" ht="15.95" customHeight="1" x14ac:dyDescent="0.2">
      <c r="C110" s="24"/>
      <c r="D110" s="24"/>
      <c r="E110" s="24"/>
      <c r="F110" s="24"/>
      <c r="G110" s="24"/>
      <c r="H110" s="24"/>
      <c r="I110" s="24"/>
      <c r="J110" s="24"/>
      <c r="K110" s="24"/>
      <c r="L110" s="24"/>
      <c r="M110" s="24"/>
      <c r="N110" s="24"/>
      <c r="O110" s="24"/>
      <c r="P110" s="24"/>
      <c r="Q110" s="24"/>
      <c r="R110" s="24"/>
    </row>
    <row r="111" spans="3:18" ht="15.95" customHeight="1" x14ac:dyDescent="0.2">
      <c r="C111" s="24"/>
      <c r="D111" s="24"/>
      <c r="E111" s="24"/>
      <c r="F111" s="24"/>
      <c r="G111" s="24"/>
      <c r="H111" s="24"/>
      <c r="I111" s="24"/>
      <c r="J111" s="24"/>
      <c r="K111" s="24"/>
      <c r="L111" s="24"/>
      <c r="M111" s="24"/>
      <c r="N111" s="24"/>
      <c r="O111" s="24"/>
      <c r="P111" s="24"/>
      <c r="Q111" s="24"/>
      <c r="R111" s="24"/>
    </row>
    <row r="112" spans="3:18" ht="15.95" customHeight="1" x14ac:dyDescent="0.2">
      <c r="C112" s="24"/>
      <c r="D112" s="24"/>
      <c r="E112" s="24"/>
      <c r="F112" s="24"/>
      <c r="G112" s="24"/>
      <c r="H112" s="24"/>
      <c r="I112" s="24"/>
      <c r="J112" s="24"/>
      <c r="K112" s="24"/>
      <c r="L112" s="24"/>
      <c r="M112" s="24"/>
      <c r="N112" s="24"/>
      <c r="O112" s="24"/>
      <c r="P112" s="24"/>
      <c r="Q112" s="24"/>
      <c r="R112" s="24"/>
    </row>
    <row r="113" spans="3:18" ht="15.95" customHeight="1" x14ac:dyDescent="0.2">
      <c r="C113" s="24"/>
      <c r="D113" s="24"/>
      <c r="E113" s="24"/>
      <c r="F113" s="24"/>
      <c r="G113" s="24"/>
      <c r="H113" s="24"/>
      <c r="I113" s="24"/>
      <c r="J113" s="24"/>
      <c r="K113" s="24"/>
      <c r="L113" s="24"/>
      <c r="M113" s="24"/>
      <c r="N113" s="24"/>
      <c r="O113" s="24"/>
      <c r="P113" s="24"/>
      <c r="Q113" s="24"/>
      <c r="R113" s="24"/>
    </row>
  </sheetData>
  <sheetProtection algorithmName="SHA-512" hashValue="5yLYCL39nqSwWfT6bT/gTamJX8/uwPJTlr+4lSa7ByeawNFrHjjLcA+GB33u3rGhw1GBe+4rGl0SpYrV/ZmCOA==" saltValue="eVPp0N/BAWDY5DiYsi7bww==" spinCount="100000" sheet="1" objects="1" scenarios="1" selectLockedCells="1" selectUnlockedCells="1"/>
  <mergeCells count="25">
    <mergeCell ref="C62:F62"/>
    <mergeCell ref="G60:H60"/>
    <mergeCell ref="G61:H61"/>
    <mergeCell ref="G62:H62"/>
    <mergeCell ref="C59:H59"/>
    <mergeCell ref="C58:H58"/>
    <mergeCell ref="C60:F60"/>
    <mergeCell ref="C61:F61"/>
    <mergeCell ref="C18:F18"/>
    <mergeCell ref="J18:L18"/>
    <mergeCell ref="C19:F19"/>
    <mergeCell ref="C25:Q57"/>
    <mergeCell ref="I21:K21"/>
    <mergeCell ref="I22:K22"/>
    <mergeCell ref="J19:L19"/>
    <mergeCell ref="C21:F21"/>
    <mergeCell ref="C22:F22"/>
    <mergeCell ref="C11:P12"/>
    <mergeCell ref="C9:K10"/>
    <mergeCell ref="C14:F14"/>
    <mergeCell ref="C15:F15"/>
    <mergeCell ref="C16:F16"/>
    <mergeCell ref="J14:L14"/>
    <mergeCell ref="J15:L15"/>
    <mergeCell ref="J16:L16"/>
  </mergeCells>
  <phoneticPr fontId="14" type="noConversion"/>
  <pageMargins left="0.7" right="0.7" top="0.75" bottom="0.75" header="0.3" footer="0.3"/>
  <ignoredErrors>
    <ignoredError sqref="G60:G62"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ABD3-6EAE-C242-91A8-BA491F441288}">
  <sheetPr codeName="Planilha25"/>
  <dimension ref="A1:AD66"/>
  <sheetViews>
    <sheetView showGridLines="0" showRowColHeaders="0" topLeftCell="A48" workbookViewId="0">
      <selection activeCell="R72" sqref="R7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0" width="10.875" style="8"/>
    <col min="31"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433</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122</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434</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2" hidden="1"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4" t="s">
        <v>435</v>
      </c>
      <c r="D25" s="364"/>
      <c r="E25" s="7" t="s">
        <v>0</v>
      </c>
      <c r="F25" s="7"/>
      <c r="G25" s="7"/>
      <c r="H25" s="7"/>
      <c r="I25" s="7"/>
      <c r="J25" s="7"/>
      <c r="K25" s="7"/>
      <c r="L25" s="7"/>
      <c r="M25" s="7"/>
      <c r="N25" s="7"/>
      <c r="O25" s="7"/>
      <c r="P25" s="7"/>
      <c r="Q25" s="7"/>
      <c r="R25" s="7"/>
    </row>
    <row r="26" spans="3:18" ht="15.95" customHeight="1" x14ac:dyDescent="0.2">
      <c r="C26" s="364"/>
      <c r="D26" s="364"/>
      <c r="E26" s="7"/>
      <c r="F26" s="7"/>
      <c r="G26" s="7"/>
      <c r="H26" s="7"/>
      <c r="I26" s="7"/>
      <c r="J26" s="7"/>
      <c r="K26" s="7"/>
      <c r="L26" s="7"/>
      <c r="M26" s="7"/>
      <c r="N26" s="7"/>
      <c r="O26" s="7"/>
      <c r="P26" s="7"/>
      <c r="Q26" s="7"/>
      <c r="R26" s="7"/>
    </row>
    <row r="27" spans="3:18" ht="15.95" customHeight="1" x14ac:dyDescent="0.2">
      <c r="C27" s="375" t="s">
        <v>124</v>
      </c>
      <c r="D27" s="375"/>
      <c r="E27" s="375"/>
      <c r="F27" s="375"/>
      <c r="G27" s="375"/>
      <c r="H27" s="375"/>
      <c r="I27" s="375"/>
      <c r="J27" s="375"/>
      <c r="K27" s="375"/>
      <c r="L27" s="375"/>
      <c r="M27" s="375"/>
      <c r="N27" s="375"/>
      <c r="O27" s="375"/>
      <c r="P27" s="375"/>
      <c r="Q27" s="7"/>
      <c r="R27" s="7"/>
    </row>
    <row r="28" spans="3:18" ht="15.95" customHeight="1" x14ac:dyDescent="0.2">
      <c r="C28" s="375"/>
      <c r="D28" s="375"/>
      <c r="E28" s="375"/>
      <c r="F28" s="375"/>
      <c r="G28" s="375"/>
      <c r="H28" s="375"/>
      <c r="I28" s="375"/>
      <c r="J28" s="375"/>
      <c r="K28" s="375"/>
      <c r="L28" s="375"/>
      <c r="M28" s="375"/>
      <c r="N28" s="375"/>
      <c r="O28" s="375"/>
      <c r="P28" s="375"/>
      <c r="Q28" s="7"/>
      <c r="R28" s="7"/>
    </row>
    <row r="29" spans="3:18" ht="15.95" customHeight="1" x14ac:dyDescent="0.2">
      <c r="C29" s="16"/>
      <c r="D29" s="16"/>
      <c r="E29" s="16"/>
      <c r="F29" s="16"/>
      <c r="G29" s="16"/>
      <c r="H29" s="16"/>
      <c r="I29" s="16"/>
      <c r="J29" s="16"/>
      <c r="K29" s="16"/>
      <c r="L29" s="16"/>
      <c r="M29" s="16"/>
      <c r="N29" s="16"/>
      <c r="O29" s="16"/>
      <c r="P29" s="16"/>
      <c r="Q29" s="16"/>
      <c r="R29" s="16"/>
    </row>
    <row r="30" spans="3:18" ht="15.95" customHeight="1" x14ac:dyDescent="0.2">
      <c r="C30" s="363" t="s">
        <v>436</v>
      </c>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x14ac:dyDescent="0.2">
      <c r="C39" s="363"/>
      <c r="D39" s="363"/>
      <c r="E39" s="363"/>
      <c r="F39" s="363"/>
      <c r="G39" s="363"/>
      <c r="H39" s="363"/>
      <c r="I39" s="363"/>
      <c r="J39" s="363"/>
      <c r="K39" s="363"/>
      <c r="L39" s="363"/>
      <c r="M39" s="363"/>
      <c r="N39" s="363"/>
      <c r="O39" s="363"/>
      <c r="P39" s="363"/>
      <c r="Q39" s="363"/>
      <c r="R39" s="363"/>
    </row>
    <row r="40" spans="3:18" x14ac:dyDescent="0.2">
      <c r="C40" s="363"/>
      <c r="D40" s="363"/>
      <c r="E40" s="363"/>
      <c r="F40" s="363"/>
      <c r="G40" s="363"/>
      <c r="H40" s="363"/>
      <c r="I40" s="363"/>
      <c r="J40" s="363"/>
      <c r="K40" s="363"/>
      <c r="L40" s="363"/>
      <c r="M40" s="363"/>
      <c r="N40" s="363"/>
      <c r="O40" s="363"/>
      <c r="P40" s="363"/>
      <c r="Q40" s="363"/>
      <c r="R40" s="363"/>
    </row>
    <row r="41" spans="3:18" x14ac:dyDescent="0.2">
      <c r="C41" s="363"/>
      <c r="D41" s="363"/>
      <c r="E41" s="363"/>
      <c r="F41" s="363"/>
      <c r="G41" s="363"/>
      <c r="H41" s="363"/>
      <c r="I41" s="363"/>
      <c r="J41" s="363"/>
      <c r="K41" s="363"/>
      <c r="L41" s="363"/>
      <c r="M41" s="363"/>
      <c r="N41" s="363"/>
      <c r="O41" s="363"/>
      <c r="P41" s="363"/>
      <c r="Q41" s="363"/>
      <c r="R41" s="363"/>
    </row>
    <row r="42" spans="3:18" x14ac:dyDescent="0.2">
      <c r="C42" s="363"/>
      <c r="D42" s="363"/>
      <c r="E42" s="363"/>
      <c r="F42" s="363"/>
      <c r="G42" s="363"/>
      <c r="H42" s="363"/>
      <c r="I42" s="363"/>
      <c r="J42" s="363"/>
      <c r="K42" s="363"/>
      <c r="L42" s="363"/>
      <c r="M42" s="363"/>
      <c r="N42" s="363"/>
      <c r="O42" s="363"/>
      <c r="P42" s="363"/>
      <c r="Q42" s="363"/>
      <c r="R42" s="363"/>
    </row>
    <row r="43" spans="3:18" x14ac:dyDescent="0.2">
      <c r="C43" s="363"/>
      <c r="D43" s="363"/>
      <c r="E43" s="363"/>
      <c r="F43" s="363"/>
      <c r="G43" s="363"/>
      <c r="H43" s="363"/>
      <c r="I43" s="363"/>
      <c r="J43" s="363"/>
      <c r="K43" s="363"/>
      <c r="L43" s="363"/>
      <c r="M43" s="363"/>
      <c r="N43" s="363"/>
      <c r="O43" s="363"/>
      <c r="P43" s="363"/>
      <c r="Q43" s="363"/>
      <c r="R43" s="363"/>
    </row>
    <row r="44" spans="3:18" x14ac:dyDescent="0.2">
      <c r="C44" s="363"/>
      <c r="D44" s="363"/>
      <c r="E44" s="363"/>
      <c r="F44" s="363"/>
      <c r="G44" s="363"/>
      <c r="H44" s="363"/>
      <c r="I44" s="363"/>
      <c r="J44" s="363"/>
      <c r="K44" s="363"/>
      <c r="L44" s="363"/>
      <c r="M44" s="363"/>
      <c r="N44" s="363"/>
      <c r="O44" s="363"/>
      <c r="P44" s="363"/>
      <c r="Q44" s="363"/>
      <c r="R44" s="363"/>
    </row>
    <row r="45" spans="3:18" x14ac:dyDescent="0.2">
      <c r="C45" s="363"/>
      <c r="D45" s="363"/>
      <c r="E45" s="363"/>
      <c r="F45" s="363"/>
      <c r="G45" s="363"/>
      <c r="H45" s="363"/>
      <c r="I45" s="363"/>
      <c r="J45" s="363"/>
      <c r="K45" s="363"/>
      <c r="L45" s="363"/>
      <c r="M45" s="363"/>
      <c r="N45" s="363"/>
      <c r="O45" s="363"/>
      <c r="P45" s="363"/>
      <c r="Q45" s="363"/>
      <c r="R45" s="363"/>
    </row>
    <row r="46" spans="3:18" x14ac:dyDescent="0.2">
      <c r="C46" s="363"/>
      <c r="D46" s="363"/>
      <c r="E46" s="363"/>
      <c r="F46" s="363"/>
      <c r="G46" s="363"/>
      <c r="H46" s="363"/>
      <c r="I46" s="363"/>
      <c r="J46" s="363"/>
      <c r="K46" s="363"/>
      <c r="L46" s="363"/>
      <c r="M46" s="363"/>
      <c r="N46" s="363"/>
      <c r="O46" s="363"/>
      <c r="P46" s="363"/>
      <c r="Q46" s="363"/>
      <c r="R46" s="363"/>
    </row>
    <row r="47" spans="3:18" x14ac:dyDescent="0.2">
      <c r="C47" s="363"/>
      <c r="D47" s="363"/>
      <c r="E47" s="363"/>
      <c r="F47" s="363"/>
      <c r="G47" s="363"/>
      <c r="H47" s="363"/>
      <c r="I47" s="363"/>
      <c r="J47" s="363"/>
      <c r="K47" s="363"/>
      <c r="L47" s="363"/>
      <c r="M47" s="363"/>
      <c r="N47" s="363"/>
      <c r="O47" s="363"/>
      <c r="P47" s="363"/>
      <c r="Q47" s="363"/>
      <c r="R47" s="363"/>
    </row>
    <row r="48" spans="3:18" x14ac:dyDescent="0.2">
      <c r="C48" s="363"/>
      <c r="D48" s="363"/>
      <c r="E48" s="363"/>
      <c r="F48" s="363"/>
      <c r="G48" s="363"/>
      <c r="H48" s="363"/>
      <c r="I48" s="363"/>
      <c r="J48" s="363"/>
      <c r="K48" s="363"/>
      <c r="L48" s="363"/>
      <c r="M48" s="363"/>
      <c r="N48" s="363"/>
      <c r="O48" s="363"/>
      <c r="P48" s="363"/>
      <c r="Q48" s="363"/>
      <c r="R48" s="363"/>
    </row>
    <row r="49" spans="3:18" x14ac:dyDescent="0.2">
      <c r="C49" s="363"/>
      <c r="D49" s="363"/>
      <c r="E49" s="363"/>
      <c r="F49" s="363"/>
      <c r="G49" s="363"/>
      <c r="H49" s="363"/>
      <c r="I49" s="363"/>
      <c r="J49" s="363"/>
      <c r="K49" s="363"/>
      <c r="L49" s="363"/>
      <c r="M49" s="363"/>
      <c r="N49" s="363"/>
      <c r="O49" s="363"/>
      <c r="P49" s="363"/>
      <c r="Q49" s="363"/>
      <c r="R49" s="363"/>
    </row>
    <row r="50" spans="3:18" x14ac:dyDescent="0.2">
      <c r="C50" s="363"/>
      <c r="D50" s="363"/>
      <c r="E50" s="363"/>
      <c r="F50" s="363"/>
      <c r="G50" s="363"/>
      <c r="H50" s="363"/>
      <c r="I50" s="363"/>
      <c r="J50" s="363"/>
      <c r="K50" s="363"/>
      <c r="L50" s="363"/>
      <c r="M50" s="363"/>
      <c r="N50" s="363"/>
      <c r="O50" s="363"/>
      <c r="P50" s="363"/>
      <c r="Q50" s="363"/>
      <c r="R50" s="363"/>
    </row>
    <row r="51" spans="3:18" x14ac:dyDescent="0.2">
      <c r="C51" s="363"/>
      <c r="D51" s="363"/>
      <c r="E51" s="363"/>
      <c r="F51" s="363"/>
      <c r="G51" s="363"/>
      <c r="H51" s="363"/>
      <c r="I51" s="363"/>
      <c r="J51" s="363"/>
      <c r="K51" s="363"/>
      <c r="L51" s="363"/>
      <c r="M51" s="363"/>
      <c r="N51" s="363"/>
      <c r="O51" s="363"/>
      <c r="P51" s="363"/>
      <c r="Q51" s="363"/>
      <c r="R51" s="363"/>
    </row>
    <row r="52" spans="3:18" x14ac:dyDescent="0.2">
      <c r="C52" s="363"/>
      <c r="D52" s="363"/>
      <c r="E52" s="363"/>
      <c r="F52" s="363"/>
      <c r="G52" s="363"/>
      <c r="H52" s="363"/>
      <c r="I52" s="363"/>
      <c r="J52" s="363"/>
      <c r="K52" s="363"/>
      <c r="L52" s="363"/>
      <c r="M52" s="363"/>
      <c r="N52" s="363"/>
      <c r="O52" s="363"/>
      <c r="P52" s="363"/>
      <c r="Q52" s="363"/>
      <c r="R52" s="363"/>
    </row>
    <row r="53" spans="3:18" x14ac:dyDescent="0.2">
      <c r="C53" s="363"/>
      <c r="D53" s="363"/>
      <c r="E53" s="363"/>
      <c r="F53" s="363"/>
      <c r="G53" s="363"/>
      <c r="H53" s="363"/>
      <c r="I53" s="363"/>
      <c r="J53" s="363"/>
      <c r="K53" s="363"/>
      <c r="L53" s="363"/>
      <c r="M53" s="363"/>
      <c r="N53" s="363"/>
      <c r="O53" s="363"/>
      <c r="P53" s="363"/>
      <c r="Q53" s="363"/>
      <c r="R53" s="363"/>
    </row>
    <row r="54" spans="3:18" x14ac:dyDescent="0.2">
      <c r="C54" s="363"/>
      <c r="D54" s="363"/>
      <c r="E54" s="363"/>
      <c r="F54" s="363"/>
      <c r="G54" s="363"/>
      <c r="H54" s="363"/>
      <c r="I54" s="363"/>
      <c r="J54" s="363"/>
      <c r="K54" s="363"/>
      <c r="L54" s="363"/>
      <c r="M54" s="363"/>
      <c r="N54" s="363"/>
      <c r="O54" s="363"/>
      <c r="P54" s="363"/>
      <c r="Q54" s="363"/>
      <c r="R54" s="363"/>
    </row>
    <row r="55" spans="3:18" x14ac:dyDescent="0.2">
      <c r="C55" s="363"/>
      <c r="D55" s="363"/>
      <c r="E55" s="363"/>
      <c r="F55" s="363"/>
      <c r="G55" s="363"/>
      <c r="H55" s="363"/>
      <c r="I55" s="363"/>
      <c r="J55" s="363"/>
      <c r="K55" s="363"/>
      <c r="L55" s="363"/>
      <c r="M55" s="363"/>
      <c r="N55" s="363"/>
      <c r="O55" s="363"/>
      <c r="P55" s="363"/>
      <c r="Q55" s="363"/>
      <c r="R55" s="363"/>
    </row>
    <row r="56" spans="3:18" x14ac:dyDescent="0.2">
      <c r="C56" s="363"/>
      <c r="D56" s="363"/>
      <c r="E56" s="363"/>
      <c r="F56" s="363"/>
      <c r="G56" s="363"/>
      <c r="H56" s="363"/>
      <c r="I56" s="363"/>
      <c r="J56" s="363"/>
      <c r="K56" s="363"/>
      <c r="L56" s="363"/>
      <c r="M56" s="363"/>
      <c r="N56" s="363"/>
      <c r="O56" s="363"/>
      <c r="P56" s="363"/>
      <c r="Q56" s="363"/>
      <c r="R56" s="363"/>
    </row>
    <row r="57" spans="3:18" x14ac:dyDescent="0.2">
      <c r="C57" s="363"/>
      <c r="D57" s="363"/>
      <c r="E57" s="363"/>
      <c r="F57" s="363"/>
      <c r="G57" s="363"/>
      <c r="H57" s="363"/>
      <c r="I57" s="363"/>
      <c r="J57" s="363"/>
      <c r="K57" s="363"/>
      <c r="L57" s="363"/>
      <c r="M57" s="363"/>
      <c r="N57" s="363"/>
      <c r="O57" s="363"/>
      <c r="P57" s="363"/>
      <c r="Q57" s="363"/>
      <c r="R57" s="363"/>
    </row>
    <row r="58" spans="3:18" x14ac:dyDescent="0.2">
      <c r="C58" s="363"/>
      <c r="D58" s="363"/>
      <c r="E58" s="363"/>
      <c r="F58" s="363"/>
      <c r="G58" s="363"/>
      <c r="H58" s="363"/>
      <c r="I58" s="363"/>
      <c r="J58" s="363"/>
      <c r="K58" s="363"/>
      <c r="L58" s="363"/>
      <c r="M58" s="363"/>
      <c r="N58" s="363"/>
      <c r="O58" s="363"/>
      <c r="P58" s="363"/>
      <c r="Q58" s="363"/>
      <c r="R58" s="363"/>
    </row>
    <row r="59" spans="3:18" x14ac:dyDescent="0.2">
      <c r="C59" s="363"/>
      <c r="D59" s="363"/>
      <c r="E59" s="363"/>
      <c r="F59" s="363"/>
      <c r="G59" s="363"/>
      <c r="H59" s="363"/>
      <c r="I59" s="363"/>
      <c r="J59" s="363"/>
      <c r="K59" s="363"/>
      <c r="L59" s="363"/>
      <c r="M59" s="363"/>
      <c r="N59" s="363"/>
      <c r="O59" s="363"/>
      <c r="P59" s="363"/>
      <c r="Q59" s="363"/>
      <c r="R59" s="363"/>
    </row>
    <row r="60" spans="3:18" x14ac:dyDescent="0.2">
      <c r="C60" s="363"/>
      <c r="D60" s="363"/>
      <c r="E60" s="363"/>
      <c r="F60" s="363"/>
      <c r="G60" s="363"/>
      <c r="H60" s="363"/>
      <c r="I60" s="363"/>
      <c r="J60" s="363"/>
      <c r="K60" s="363"/>
      <c r="L60" s="363"/>
      <c r="M60" s="363"/>
      <c r="N60" s="363"/>
      <c r="O60" s="363"/>
      <c r="P60" s="363"/>
      <c r="Q60" s="363"/>
      <c r="R60" s="363"/>
    </row>
    <row r="61" spans="3:18" x14ac:dyDescent="0.2">
      <c r="C61" s="363"/>
      <c r="D61" s="363"/>
      <c r="E61" s="363"/>
      <c r="F61" s="363"/>
      <c r="G61" s="363"/>
      <c r="H61" s="363"/>
      <c r="I61" s="363"/>
      <c r="J61" s="363"/>
      <c r="K61" s="363"/>
      <c r="L61" s="363"/>
      <c r="M61" s="363"/>
      <c r="N61" s="363"/>
      <c r="O61" s="363"/>
      <c r="P61" s="363"/>
      <c r="Q61" s="363"/>
      <c r="R61" s="363"/>
    </row>
    <row r="62" spans="3:18" x14ac:dyDescent="0.2">
      <c r="C62" s="363"/>
      <c r="D62" s="363"/>
      <c r="E62" s="363"/>
      <c r="F62" s="363"/>
      <c r="G62" s="363"/>
      <c r="H62" s="363"/>
      <c r="I62" s="363"/>
      <c r="J62" s="363"/>
      <c r="K62" s="363"/>
      <c r="L62" s="363"/>
      <c r="M62" s="363"/>
      <c r="N62" s="363"/>
      <c r="O62" s="363"/>
      <c r="P62" s="363"/>
      <c r="Q62" s="363"/>
      <c r="R62" s="363"/>
    </row>
    <row r="63" spans="3:18" x14ac:dyDescent="0.2">
      <c r="C63" s="363"/>
      <c r="D63" s="363"/>
      <c r="E63" s="363"/>
      <c r="F63" s="363"/>
      <c r="G63" s="363"/>
      <c r="H63" s="363"/>
      <c r="I63" s="363"/>
      <c r="J63" s="363"/>
      <c r="K63" s="363"/>
      <c r="L63" s="363"/>
      <c r="M63" s="363"/>
      <c r="N63" s="363"/>
      <c r="O63" s="363"/>
      <c r="P63" s="363"/>
      <c r="Q63" s="363"/>
      <c r="R63" s="363"/>
    </row>
    <row r="64" spans="3:18" x14ac:dyDescent="0.2">
      <c r="N64" s="456" t="s">
        <v>437</v>
      </c>
      <c r="O64" s="456"/>
      <c r="P64" s="456"/>
    </row>
    <row r="65" spans="14:16" x14ac:dyDescent="0.2">
      <c r="N65" s="456"/>
      <c r="O65" s="456"/>
      <c r="P65" s="456"/>
    </row>
    <row r="66" spans="14:16" x14ac:dyDescent="0.2">
      <c r="N66" s="456"/>
      <c r="O66" s="456"/>
      <c r="P66" s="456"/>
    </row>
  </sheetData>
  <sheetProtection algorithmName="SHA-512" hashValue="O9+S9iddVZwPLDR3yYxsYtmH/Z7BPj2T/LPU2VzIJa/xTE+DCKVAjCwn8NqYguZY/o46hCuyj5p45TBXPZ+Z/Q==" saltValue="7CSAn8pd3QKZ4Dphr5Ns5g==" spinCount="100000" sheet="1" objects="1" scenarios="1" selectLockedCells="1" selectUnlockedCells="1"/>
  <mergeCells count="7">
    <mergeCell ref="N64:P66"/>
    <mergeCell ref="C30:R63"/>
    <mergeCell ref="C9:D10"/>
    <mergeCell ref="C11:P12"/>
    <mergeCell ref="C14:R24"/>
    <mergeCell ref="C25:D26"/>
    <mergeCell ref="C27:P28"/>
  </mergeCells>
  <hyperlinks>
    <hyperlink ref="N64:P66" r:id="rId1" display="Clique aqui para conhecer o Código de Responsabilidade Socioambiental para Fornecedores  " xr:uid="{04E909C9-9D11-B74E-9F8D-02BCBD5EEE7E}"/>
  </hyperlinks>
  <pageMargins left="0.7" right="0.7" top="0.75" bottom="0.75" header="0.3" footer="0.3"/>
  <pageSetup paperSize="9" orientation="portrait"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569-B06A-204C-B2D5-BF028DCA5E60}">
  <sheetPr codeName="Planilha26"/>
  <dimension ref="A1:AG104"/>
  <sheetViews>
    <sheetView showGridLines="0" showRowColHeaders="0" topLeftCell="D58" workbookViewId="0">
      <selection activeCell="M46" sqref="M46"/>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3" width="10.875" style="9"/>
    <col min="14" max="14" width="12.125" style="9" customWidth="1"/>
    <col min="15"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438</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439</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440</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5.95" customHeight="1" x14ac:dyDescent="0.2">
      <c r="C16" s="436"/>
      <c r="D16" s="436"/>
      <c r="E16" s="436"/>
      <c r="F16" s="436"/>
      <c r="G16" s="436"/>
      <c r="H16" s="436"/>
      <c r="I16" s="436"/>
      <c r="J16" s="436"/>
      <c r="K16" s="436"/>
      <c r="L16" s="436"/>
      <c r="M16" s="436"/>
      <c r="N16" s="436"/>
      <c r="O16" s="436"/>
      <c r="P16" s="436"/>
      <c r="Q16" s="436"/>
      <c r="R16" s="436"/>
    </row>
    <row r="17" spans="3:18" ht="15.95"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7.100000000000001" customHeight="1" x14ac:dyDescent="0.2">
      <c r="C22" s="436"/>
      <c r="D22" s="436"/>
      <c r="E22" s="436"/>
      <c r="F22" s="436"/>
      <c r="G22" s="436"/>
      <c r="H22" s="436"/>
      <c r="I22" s="436"/>
      <c r="J22" s="436"/>
      <c r="K22" s="436"/>
      <c r="L22" s="436"/>
      <c r="M22" s="436"/>
      <c r="N22" s="436"/>
      <c r="O22" s="436"/>
      <c r="P22" s="436"/>
      <c r="Q22" s="436"/>
      <c r="R22" s="436"/>
    </row>
    <row r="23" spans="3:18" ht="17.100000000000001"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436"/>
      <c r="D26" s="436"/>
      <c r="E26" s="436"/>
      <c r="F26" s="436"/>
      <c r="G26" s="436"/>
      <c r="H26" s="436"/>
      <c r="I26" s="436"/>
      <c r="J26" s="436"/>
      <c r="K26" s="436"/>
      <c r="L26" s="436"/>
      <c r="M26" s="436"/>
      <c r="N26" s="436"/>
      <c r="O26" s="436"/>
      <c r="P26" s="436"/>
      <c r="Q26" s="436"/>
      <c r="R26" s="436"/>
    </row>
    <row r="27" spans="3:18" ht="15.95" customHeight="1" x14ac:dyDescent="0.2">
      <c r="C27" s="188"/>
      <c r="D27" s="188"/>
      <c r="E27" s="188"/>
      <c r="F27" s="188"/>
      <c r="G27" s="188"/>
      <c r="H27" s="188"/>
      <c r="I27" s="188"/>
      <c r="J27" s="188"/>
      <c r="K27" s="188"/>
      <c r="L27" s="188"/>
      <c r="M27" s="188"/>
      <c r="N27" s="188"/>
      <c r="O27" s="188"/>
      <c r="P27" s="188"/>
      <c r="Q27" s="188"/>
      <c r="R27" s="188"/>
    </row>
    <row r="28" spans="3:18" ht="18" customHeight="1" x14ac:dyDescent="0.2">
      <c r="C28" s="481" t="s">
        <v>441</v>
      </c>
      <c r="D28" s="481"/>
      <c r="E28" s="481"/>
      <c r="F28" s="481"/>
      <c r="G28" s="481"/>
      <c r="H28" s="481"/>
      <c r="I28" s="482" t="s">
        <v>442</v>
      </c>
      <c r="J28" s="482"/>
      <c r="K28" s="482"/>
      <c r="L28" s="188"/>
      <c r="M28" s="474" t="s">
        <v>443</v>
      </c>
      <c r="N28" s="474"/>
      <c r="O28" s="474"/>
      <c r="P28" s="474"/>
      <c r="Q28" s="189"/>
      <c r="R28" s="188"/>
    </row>
    <row r="29" spans="3:18" ht="15.95" customHeight="1" x14ac:dyDescent="0.2">
      <c r="C29" s="483" t="s">
        <v>444</v>
      </c>
      <c r="D29" s="483"/>
      <c r="E29" s="483"/>
      <c r="F29" s="483"/>
      <c r="G29" s="483"/>
      <c r="H29" s="483"/>
      <c r="I29" s="484">
        <v>11.82</v>
      </c>
      <c r="J29" s="485"/>
      <c r="K29" s="485"/>
      <c r="L29" s="188"/>
      <c r="M29" s="474"/>
      <c r="N29" s="474"/>
      <c r="O29" s="474"/>
      <c r="P29" s="474"/>
      <c r="Q29" s="189"/>
      <c r="R29" s="188"/>
    </row>
    <row r="30" spans="3:18" ht="15.95" customHeight="1" x14ac:dyDescent="0.2">
      <c r="C30" s="470"/>
      <c r="D30" s="470"/>
      <c r="E30" s="470"/>
      <c r="F30" s="470"/>
      <c r="G30" s="470"/>
      <c r="H30" s="470"/>
      <c r="I30" s="469"/>
      <c r="J30" s="469"/>
      <c r="K30" s="469"/>
      <c r="L30" s="188"/>
      <c r="M30" s="475" t="s">
        <v>445</v>
      </c>
      <c r="N30" s="475"/>
      <c r="O30" s="476" t="s">
        <v>446</v>
      </c>
      <c r="P30" s="476"/>
      <c r="Q30" s="188"/>
      <c r="R30" s="188"/>
    </row>
    <row r="31" spans="3:18" ht="15.95" customHeight="1" x14ac:dyDescent="0.2">
      <c r="C31" s="438" t="s">
        <v>447</v>
      </c>
      <c r="D31" s="438"/>
      <c r="E31" s="438"/>
      <c r="F31" s="438"/>
      <c r="G31" s="438"/>
      <c r="H31" s="438"/>
      <c r="I31" s="473">
        <v>11.81</v>
      </c>
      <c r="J31" s="465"/>
      <c r="K31" s="465"/>
      <c r="L31" s="188"/>
      <c r="M31" s="477">
        <v>0</v>
      </c>
      <c r="N31" s="478"/>
      <c r="O31" s="479">
        <v>11.81</v>
      </c>
      <c r="P31" s="480"/>
      <c r="Q31" s="188"/>
      <c r="R31" s="188"/>
    </row>
    <row r="32" spans="3:18" ht="15.95" customHeight="1" x14ac:dyDescent="0.2">
      <c r="C32" s="486" t="s">
        <v>448</v>
      </c>
      <c r="D32" s="446"/>
      <c r="E32" s="446"/>
      <c r="F32" s="446"/>
      <c r="G32" s="446"/>
      <c r="H32" s="487"/>
      <c r="I32" s="462">
        <v>1.81</v>
      </c>
      <c r="J32" s="463"/>
      <c r="K32" s="463"/>
      <c r="L32" s="188"/>
      <c r="M32" s="188"/>
      <c r="N32" s="188"/>
      <c r="O32" s="201"/>
      <c r="P32" s="201"/>
      <c r="Q32" s="188"/>
      <c r="R32" s="188"/>
    </row>
    <row r="33" spans="3:18" ht="15.95" customHeight="1" x14ac:dyDescent="0.2">
      <c r="C33" s="486" t="s">
        <v>449</v>
      </c>
      <c r="D33" s="446"/>
      <c r="E33" s="446"/>
      <c r="F33" s="446"/>
      <c r="G33" s="446"/>
      <c r="H33" s="487"/>
      <c r="I33" s="472">
        <v>10</v>
      </c>
      <c r="J33" s="472"/>
      <c r="K33" s="472"/>
      <c r="L33" s="190"/>
      <c r="M33" s="190"/>
      <c r="N33" s="190"/>
      <c r="O33" s="201"/>
      <c r="P33" s="201"/>
      <c r="Q33" s="188"/>
      <c r="R33" s="188"/>
    </row>
    <row r="34" spans="3:18" ht="15.95" customHeight="1" x14ac:dyDescent="0.2">
      <c r="C34" s="438" t="s">
        <v>450</v>
      </c>
      <c r="D34" s="438"/>
      <c r="E34" s="438"/>
      <c r="F34" s="438"/>
      <c r="G34" s="438"/>
      <c r="H34" s="438"/>
      <c r="I34" s="473">
        <v>9.9000000000000008E-3</v>
      </c>
      <c r="J34" s="465"/>
      <c r="K34" s="465"/>
      <c r="L34" s="190"/>
      <c r="M34" s="459">
        <v>0</v>
      </c>
      <c r="N34" s="460"/>
      <c r="O34" s="479">
        <v>9.9000000000000008E-3</v>
      </c>
      <c r="P34" s="480"/>
      <c r="Q34" s="188"/>
      <c r="R34" s="188"/>
    </row>
    <row r="35" spans="3:18" ht="15.95" customHeight="1" x14ac:dyDescent="0.2">
      <c r="C35" s="439" t="s">
        <v>451</v>
      </c>
      <c r="D35" s="439"/>
      <c r="E35" s="439"/>
      <c r="F35" s="439"/>
      <c r="G35" s="439"/>
      <c r="H35" s="439"/>
      <c r="I35" s="462">
        <v>9.9000000000000008E-3</v>
      </c>
      <c r="J35" s="463"/>
      <c r="K35" s="463"/>
      <c r="L35" s="190"/>
      <c r="M35" s="190"/>
      <c r="N35" s="190"/>
      <c r="O35" s="188"/>
      <c r="P35" s="188"/>
      <c r="Q35" s="188"/>
      <c r="R35" s="188"/>
    </row>
    <row r="36" spans="3:18" ht="15.95" customHeight="1" x14ac:dyDescent="0.2">
      <c r="C36" s="470"/>
      <c r="D36" s="470"/>
      <c r="E36" s="470"/>
      <c r="F36" s="470"/>
      <c r="G36" s="470"/>
      <c r="H36" s="470"/>
      <c r="I36" s="469"/>
      <c r="J36" s="469"/>
      <c r="K36" s="469"/>
      <c r="L36" s="190"/>
      <c r="M36" s="190"/>
      <c r="N36" s="190"/>
      <c r="O36" s="188"/>
      <c r="P36" s="188"/>
      <c r="Q36" s="188"/>
      <c r="R36" s="188"/>
    </row>
    <row r="37" spans="3:18" ht="15.95" customHeight="1" x14ac:dyDescent="0.2">
      <c r="C37" s="471" t="s">
        <v>452</v>
      </c>
      <c r="D37" s="471"/>
      <c r="E37" s="471"/>
      <c r="F37" s="471"/>
      <c r="G37" s="471"/>
      <c r="H37" s="471"/>
      <c r="I37" s="466">
        <v>10535.87</v>
      </c>
      <c r="J37" s="467"/>
      <c r="K37" s="467"/>
      <c r="L37" s="190"/>
      <c r="M37" s="190"/>
      <c r="N37" s="190"/>
      <c r="O37" s="188"/>
      <c r="P37" s="188"/>
      <c r="Q37" s="188"/>
      <c r="R37" s="188"/>
    </row>
    <row r="38" spans="3:18" ht="15.95" customHeight="1" x14ac:dyDescent="0.2">
      <c r="C38" s="470"/>
      <c r="D38" s="470"/>
      <c r="E38" s="470"/>
      <c r="F38" s="470"/>
      <c r="G38" s="470"/>
      <c r="H38" s="470"/>
      <c r="I38" s="469"/>
      <c r="J38" s="469"/>
      <c r="K38" s="469"/>
      <c r="L38" s="190"/>
      <c r="M38" s="190"/>
      <c r="N38" s="190"/>
      <c r="O38" s="188"/>
      <c r="P38" s="188"/>
      <c r="Q38" s="188"/>
      <c r="R38" s="188"/>
    </row>
    <row r="39" spans="3:18" ht="15.95" customHeight="1" x14ac:dyDescent="0.2">
      <c r="C39" s="438" t="s">
        <v>447</v>
      </c>
      <c r="D39" s="438"/>
      <c r="E39" s="438"/>
      <c r="F39" s="438"/>
      <c r="G39" s="438"/>
      <c r="H39" s="438"/>
      <c r="I39" s="464">
        <v>9124.9</v>
      </c>
      <c r="J39" s="465"/>
      <c r="K39" s="465"/>
      <c r="L39" s="190"/>
      <c r="M39" s="459">
        <v>0</v>
      </c>
      <c r="N39" s="460"/>
      <c r="O39" s="457">
        <f>SUM(I40:K41)</f>
        <v>9124.9032000000007</v>
      </c>
      <c r="P39" s="458"/>
      <c r="Q39" s="191"/>
      <c r="R39" s="188"/>
    </row>
    <row r="40" spans="3:18" ht="15.95" customHeight="1" x14ac:dyDescent="0.2">
      <c r="C40" s="439" t="s">
        <v>448</v>
      </c>
      <c r="D40" s="439"/>
      <c r="E40" s="439"/>
      <c r="F40" s="439"/>
      <c r="G40" s="439"/>
      <c r="H40" s="439"/>
      <c r="I40" s="463">
        <v>12.713200000000001</v>
      </c>
      <c r="J40" s="463"/>
      <c r="K40" s="463"/>
      <c r="L40" s="190"/>
      <c r="M40" s="190"/>
      <c r="N40" s="190"/>
      <c r="O40" s="188"/>
      <c r="P40" s="188"/>
      <c r="Q40" s="188"/>
      <c r="R40" s="188"/>
    </row>
    <row r="41" spans="3:18" ht="15.95" customHeight="1" x14ac:dyDescent="0.2">
      <c r="C41" s="439" t="s">
        <v>453</v>
      </c>
      <c r="D41" s="439"/>
      <c r="E41" s="439"/>
      <c r="F41" s="439"/>
      <c r="G41" s="439"/>
      <c r="H41" s="439"/>
      <c r="I41" s="468">
        <v>9112.19</v>
      </c>
      <c r="J41" s="463"/>
      <c r="K41" s="463"/>
      <c r="L41" s="190"/>
      <c r="M41" s="190"/>
      <c r="N41" s="190"/>
      <c r="O41" s="188"/>
      <c r="P41" s="188"/>
      <c r="Q41" s="188"/>
      <c r="R41" s="188"/>
    </row>
    <row r="42" spans="3:18" ht="15.95" customHeight="1" x14ac:dyDescent="0.2">
      <c r="C42" s="438" t="s">
        <v>450</v>
      </c>
      <c r="D42" s="438"/>
      <c r="E42" s="438"/>
      <c r="F42" s="438"/>
      <c r="G42" s="438"/>
      <c r="H42" s="438"/>
      <c r="I42" s="464">
        <v>1411</v>
      </c>
      <c r="J42" s="465"/>
      <c r="K42" s="465"/>
      <c r="L42" s="190"/>
      <c r="M42" s="459">
        <v>0</v>
      </c>
      <c r="N42" s="460"/>
      <c r="O42" s="457">
        <v>1411</v>
      </c>
      <c r="P42" s="458"/>
      <c r="Q42" s="188"/>
      <c r="R42" s="188"/>
    </row>
    <row r="43" spans="3:18" ht="15.95" customHeight="1" x14ac:dyDescent="0.2">
      <c r="C43" s="439" t="s">
        <v>454</v>
      </c>
      <c r="D43" s="439"/>
      <c r="E43" s="439"/>
      <c r="F43" s="439"/>
      <c r="G43" s="439"/>
      <c r="H43" s="439"/>
      <c r="I43" s="466">
        <v>1411</v>
      </c>
      <c r="J43" s="467"/>
      <c r="K43" s="467"/>
      <c r="L43" s="190"/>
      <c r="M43" s="190"/>
      <c r="N43" s="190"/>
      <c r="O43" s="188"/>
      <c r="P43" s="188"/>
      <c r="Q43" s="188"/>
      <c r="R43" s="188"/>
    </row>
    <row r="44" spans="3:18" ht="15.95" customHeight="1" x14ac:dyDescent="0.2">
      <c r="C44" s="439" t="s">
        <v>455</v>
      </c>
      <c r="D44" s="439"/>
      <c r="E44" s="439"/>
      <c r="F44" s="439"/>
      <c r="G44" s="439"/>
      <c r="H44" s="439"/>
      <c r="I44" s="463"/>
      <c r="J44" s="463"/>
      <c r="K44" s="463"/>
      <c r="L44" s="190"/>
      <c r="M44" s="190"/>
      <c r="N44" s="190"/>
      <c r="O44" s="188"/>
      <c r="P44" s="188"/>
      <c r="Q44" s="188"/>
      <c r="R44" s="188"/>
    </row>
    <row r="45" spans="3:18" ht="15.95" customHeight="1" x14ac:dyDescent="0.2">
      <c r="C45" s="439" t="s">
        <v>451</v>
      </c>
      <c r="D45" s="439"/>
      <c r="E45" s="439"/>
      <c r="F45" s="439"/>
      <c r="G45" s="439"/>
      <c r="H45" s="439"/>
      <c r="I45" s="462">
        <v>0.6</v>
      </c>
      <c r="J45" s="463"/>
      <c r="K45" s="463"/>
      <c r="L45" s="190"/>
      <c r="M45" s="190"/>
      <c r="N45" s="190"/>
      <c r="O45" s="188"/>
      <c r="P45" s="192"/>
      <c r="Q45" s="188"/>
      <c r="R45" s="188"/>
    </row>
    <row r="46" spans="3:18" ht="15.95" customHeight="1" x14ac:dyDescent="0.2">
      <c r="C46" s="24"/>
      <c r="D46" s="24"/>
      <c r="E46" s="24"/>
      <c r="F46" s="24"/>
      <c r="G46" s="24"/>
      <c r="H46" s="24"/>
      <c r="I46" s="24"/>
      <c r="J46" s="24"/>
      <c r="K46" s="24"/>
      <c r="L46" s="24"/>
      <c r="M46" s="24"/>
      <c r="N46" s="24"/>
      <c r="O46" s="24"/>
      <c r="P46" s="437"/>
      <c r="Q46" s="437"/>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461"/>
      <c r="D48" s="461"/>
      <c r="E48" s="461"/>
      <c r="F48" s="461"/>
      <c r="G48" s="461"/>
      <c r="H48" s="461"/>
      <c r="I48" s="461"/>
      <c r="J48" s="461"/>
      <c r="K48" s="461"/>
      <c r="L48" s="461"/>
      <c r="M48" s="461"/>
      <c r="N48" s="461"/>
      <c r="O48" s="461"/>
      <c r="P48" s="461"/>
      <c r="Q48" s="461"/>
      <c r="R48" s="461"/>
    </row>
    <row r="49" spans="3:18" ht="15.95" customHeight="1" x14ac:dyDescent="0.2">
      <c r="C49" s="461"/>
      <c r="D49" s="461"/>
      <c r="E49" s="461"/>
      <c r="F49" s="461"/>
      <c r="G49" s="461"/>
      <c r="H49" s="461"/>
      <c r="I49" s="461"/>
      <c r="J49" s="461"/>
      <c r="K49" s="461"/>
      <c r="L49" s="461"/>
      <c r="M49" s="461"/>
      <c r="N49" s="461"/>
      <c r="O49" s="461"/>
      <c r="P49" s="461"/>
      <c r="Q49" s="461"/>
      <c r="R49" s="461"/>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sheetData>
  <sheetProtection algorithmName="SHA-512" hashValue="IB2fEPT+qXq+upBByNhl/oExiDt5cPVVMGMQfVXuptnOkagjgvTFOxDm2NmY3t+6SqWrARDWbGhu39pNXzzI3Q==" saltValue="wZIP6mjwq88UakOGAEbtcg==" spinCount="100000" sheet="1" objects="1" scenarios="1" selectLockedCells="1" selectUnlockedCells="1"/>
  <mergeCells count="52">
    <mergeCell ref="C9:K10"/>
    <mergeCell ref="C11:P12"/>
    <mergeCell ref="P46:Q46"/>
    <mergeCell ref="C14:R26"/>
    <mergeCell ref="C28:H28"/>
    <mergeCell ref="I28:K28"/>
    <mergeCell ref="C29:H29"/>
    <mergeCell ref="I29:K29"/>
    <mergeCell ref="C30:H30"/>
    <mergeCell ref="C31:H31"/>
    <mergeCell ref="C32:H32"/>
    <mergeCell ref="C33:H33"/>
    <mergeCell ref="C34:H34"/>
    <mergeCell ref="I30:K30"/>
    <mergeCell ref="I31:K31"/>
    <mergeCell ref="I32:K32"/>
    <mergeCell ref="C35:H35"/>
    <mergeCell ref="I33:K33"/>
    <mergeCell ref="I34:K34"/>
    <mergeCell ref="M28:P29"/>
    <mergeCell ref="M30:N30"/>
    <mergeCell ref="O30:P30"/>
    <mergeCell ref="M31:N31"/>
    <mergeCell ref="O31:P31"/>
    <mergeCell ref="M34:N34"/>
    <mergeCell ref="O34:P34"/>
    <mergeCell ref="I35:K35"/>
    <mergeCell ref="C36:H36"/>
    <mergeCell ref="C37:H37"/>
    <mergeCell ref="C38:H38"/>
    <mergeCell ref="C39:H39"/>
    <mergeCell ref="C40:H40"/>
    <mergeCell ref="I36:K36"/>
    <mergeCell ref="I37:K37"/>
    <mergeCell ref="I38:K38"/>
    <mergeCell ref="I39:K39"/>
    <mergeCell ref="M39:N39"/>
    <mergeCell ref="O39:P39"/>
    <mergeCell ref="M42:N42"/>
    <mergeCell ref="O42:P42"/>
    <mergeCell ref="C48:R49"/>
    <mergeCell ref="C45:H45"/>
    <mergeCell ref="I45:K45"/>
    <mergeCell ref="C44:H44"/>
    <mergeCell ref="I44:K44"/>
    <mergeCell ref="C42:H42"/>
    <mergeCell ref="I42:K42"/>
    <mergeCell ref="C43:H43"/>
    <mergeCell ref="I43:K43"/>
    <mergeCell ref="C41:H41"/>
    <mergeCell ref="I41:K41"/>
    <mergeCell ref="I40:K40"/>
  </mergeCells>
  <pageMargins left="0.7" right="0.7" top="0.75" bottom="0.75" header="0.3" footer="0.3"/>
  <ignoredErrors>
    <ignoredError sqref="I28"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E334-62CA-014D-BE15-A8B43FD74DBD}">
  <sheetPr codeName="Planilha27"/>
  <dimension ref="A1:AI98"/>
  <sheetViews>
    <sheetView showGridLines="0" showRowColHeaders="0" topLeftCell="A1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456</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457</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88" t="s">
        <v>458</v>
      </c>
      <c r="D14" s="488"/>
      <c r="E14" s="488"/>
      <c r="F14" s="488"/>
      <c r="G14" s="488"/>
      <c r="H14" s="488"/>
      <c r="I14" s="488"/>
      <c r="J14" s="488"/>
      <c r="K14" s="488"/>
      <c r="L14" s="488"/>
      <c r="M14" s="488"/>
      <c r="N14" s="488"/>
      <c r="O14" s="488"/>
      <c r="P14" s="488"/>
      <c r="Q14" s="488"/>
      <c r="R14" s="488"/>
    </row>
    <row r="15" spans="3:18" ht="15.95" customHeight="1" x14ac:dyDescent="0.2">
      <c r="C15" s="488"/>
      <c r="D15" s="488"/>
      <c r="E15" s="488"/>
      <c r="F15" s="488"/>
      <c r="G15" s="488"/>
      <c r="H15" s="488"/>
      <c r="I15" s="488"/>
      <c r="J15" s="488"/>
      <c r="K15" s="488"/>
      <c r="L15" s="488"/>
      <c r="M15" s="488"/>
      <c r="N15" s="488"/>
      <c r="O15" s="488"/>
      <c r="P15" s="488"/>
      <c r="Q15" s="488"/>
      <c r="R15" s="488"/>
    </row>
    <row r="16" spans="3:18" ht="17.100000000000001" customHeight="1" x14ac:dyDescent="0.2">
      <c r="C16" s="488"/>
      <c r="D16" s="488"/>
      <c r="E16" s="488"/>
      <c r="F16" s="488"/>
      <c r="G16" s="488"/>
      <c r="H16" s="488"/>
      <c r="I16" s="488"/>
      <c r="J16" s="488"/>
      <c r="K16" s="488"/>
      <c r="L16" s="488"/>
      <c r="M16" s="488"/>
      <c r="N16" s="488"/>
      <c r="O16" s="488"/>
      <c r="P16" s="488"/>
      <c r="Q16" s="488"/>
      <c r="R16" s="488"/>
    </row>
    <row r="17" spans="3:18" ht="15.95" customHeight="1" x14ac:dyDescent="0.2">
      <c r="C17" s="188"/>
      <c r="D17" s="188"/>
      <c r="E17" s="188"/>
      <c r="F17" s="188"/>
      <c r="G17" s="188"/>
      <c r="H17" s="188"/>
      <c r="I17" s="188"/>
      <c r="J17" s="188"/>
      <c r="K17" s="188"/>
      <c r="L17" s="188"/>
      <c r="M17" s="188"/>
      <c r="N17" s="188"/>
      <c r="O17" s="188"/>
      <c r="P17" s="188"/>
      <c r="Q17" s="188"/>
      <c r="R17" s="188"/>
    </row>
    <row r="18" spans="3:18" ht="15.95" customHeight="1" x14ac:dyDescent="0.2">
      <c r="C18" s="436" t="s">
        <v>459</v>
      </c>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436"/>
      <c r="D26" s="436"/>
      <c r="E26" s="436"/>
      <c r="F26" s="436"/>
      <c r="G26" s="436"/>
      <c r="H26" s="436"/>
      <c r="I26" s="436"/>
      <c r="J26" s="436"/>
      <c r="K26" s="436"/>
      <c r="L26" s="436"/>
      <c r="M26" s="436"/>
      <c r="N26" s="436"/>
      <c r="O26" s="436"/>
      <c r="P26" s="436"/>
      <c r="Q26" s="436"/>
      <c r="R26" s="436"/>
    </row>
    <row r="27" spans="3:18" ht="15.95" customHeight="1" x14ac:dyDescent="0.2">
      <c r="C27" s="436"/>
      <c r="D27" s="436"/>
      <c r="E27" s="436"/>
      <c r="F27" s="436"/>
      <c r="G27" s="436"/>
      <c r="H27" s="436"/>
      <c r="I27" s="436"/>
      <c r="J27" s="436"/>
      <c r="K27" s="436"/>
      <c r="L27" s="436"/>
      <c r="M27" s="436"/>
      <c r="N27" s="436"/>
      <c r="O27" s="436"/>
      <c r="P27" s="436"/>
      <c r="Q27" s="436"/>
      <c r="R27" s="436"/>
    </row>
    <row r="28" spans="3:18" ht="15.95" customHeight="1" x14ac:dyDescent="0.2">
      <c r="C28" s="436"/>
      <c r="D28" s="436"/>
      <c r="E28" s="436"/>
      <c r="F28" s="436"/>
      <c r="G28" s="436"/>
      <c r="H28" s="436"/>
      <c r="I28" s="436"/>
      <c r="J28" s="436"/>
      <c r="K28" s="436"/>
      <c r="L28" s="436"/>
      <c r="M28" s="436"/>
      <c r="N28" s="436"/>
      <c r="O28" s="436"/>
      <c r="P28" s="436"/>
      <c r="Q28" s="436"/>
      <c r="R28" s="436"/>
    </row>
    <row r="29" spans="3:18" ht="15.95" customHeight="1" x14ac:dyDescent="0.2">
      <c r="C29" s="436"/>
      <c r="D29" s="436"/>
      <c r="E29" s="436"/>
      <c r="F29" s="436"/>
      <c r="G29" s="436"/>
      <c r="H29" s="436"/>
      <c r="I29" s="436"/>
      <c r="J29" s="436"/>
      <c r="K29" s="436"/>
      <c r="L29" s="436"/>
      <c r="M29" s="436"/>
      <c r="N29" s="436"/>
      <c r="O29" s="436"/>
      <c r="P29" s="436"/>
      <c r="Q29" s="436"/>
      <c r="R29" s="436"/>
    </row>
    <row r="30" spans="3:18" ht="15.95" customHeight="1" x14ac:dyDescent="0.2">
      <c r="C30" s="436"/>
      <c r="D30" s="436"/>
      <c r="E30" s="436"/>
      <c r="F30" s="436"/>
      <c r="G30" s="436"/>
      <c r="H30" s="436"/>
      <c r="I30" s="436"/>
      <c r="J30" s="436"/>
      <c r="K30" s="436"/>
      <c r="L30" s="436"/>
      <c r="M30" s="436"/>
      <c r="N30" s="436"/>
      <c r="O30" s="436"/>
      <c r="P30" s="436"/>
      <c r="Q30" s="436"/>
      <c r="R30" s="436"/>
    </row>
    <row r="31" spans="3:18" ht="15.95" customHeight="1" x14ac:dyDescent="0.2">
      <c r="C31" s="436"/>
      <c r="D31" s="436"/>
      <c r="E31" s="436"/>
      <c r="F31" s="436"/>
      <c r="G31" s="436"/>
      <c r="H31" s="436"/>
      <c r="I31" s="436"/>
      <c r="J31" s="436"/>
      <c r="K31" s="436"/>
      <c r="L31" s="436"/>
      <c r="M31" s="436"/>
      <c r="N31" s="436"/>
      <c r="O31" s="436"/>
      <c r="P31" s="436"/>
      <c r="Q31" s="436"/>
      <c r="R31" s="436"/>
    </row>
    <row r="32" spans="3:18" ht="15.95" customHeight="1" x14ac:dyDescent="0.2">
      <c r="C32" s="436"/>
      <c r="D32" s="436"/>
      <c r="E32" s="436"/>
      <c r="F32" s="436"/>
      <c r="G32" s="436"/>
      <c r="H32" s="436"/>
      <c r="I32" s="436"/>
      <c r="J32" s="436"/>
      <c r="K32" s="436"/>
      <c r="L32" s="436"/>
      <c r="M32" s="436"/>
      <c r="N32" s="436"/>
      <c r="O32" s="436"/>
      <c r="P32" s="436"/>
      <c r="Q32" s="436"/>
      <c r="R32" s="436"/>
    </row>
    <row r="33" spans="3:18" ht="15.95" customHeight="1" x14ac:dyDescent="0.2">
      <c r="C33" s="436"/>
      <c r="D33" s="436"/>
      <c r="E33" s="436"/>
      <c r="F33" s="436"/>
      <c r="G33" s="436"/>
      <c r="H33" s="436"/>
      <c r="I33" s="436"/>
      <c r="J33" s="436"/>
      <c r="K33" s="436"/>
      <c r="L33" s="436"/>
      <c r="M33" s="436"/>
      <c r="N33" s="436"/>
      <c r="O33" s="436"/>
      <c r="P33" s="436"/>
      <c r="Q33" s="436"/>
      <c r="R33" s="436"/>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25"/>
      <c r="D36" s="25"/>
      <c r="E36" s="25"/>
      <c r="F36" s="25"/>
      <c r="G36" s="25"/>
      <c r="H36" s="25"/>
      <c r="I36" s="25"/>
      <c r="J36" s="25"/>
      <c r="K36" s="25"/>
      <c r="L36" s="25"/>
      <c r="M36" s="25"/>
      <c r="N36" s="25"/>
      <c r="O36" s="24"/>
      <c r="P36" s="24"/>
      <c r="Q36" s="24"/>
      <c r="R36" s="24"/>
    </row>
    <row r="37" spans="3:18" ht="15.95" customHeight="1" x14ac:dyDescent="0.2">
      <c r="C37" s="25"/>
      <c r="D37" s="25"/>
      <c r="E37" s="25"/>
      <c r="F37" s="25"/>
      <c r="G37" s="25"/>
      <c r="H37" s="25"/>
      <c r="I37" s="25"/>
      <c r="J37" s="25"/>
      <c r="K37" s="25"/>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24"/>
      <c r="D40" s="24"/>
      <c r="E40" s="24"/>
      <c r="F40" s="24"/>
      <c r="G40" s="24"/>
      <c r="H40" s="24"/>
      <c r="I40" s="24"/>
      <c r="J40" s="24"/>
      <c r="K40" s="24"/>
      <c r="L40" s="24"/>
      <c r="M40" s="24"/>
      <c r="N40" s="24"/>
      <c r="O40" s="24"/>
      <c r="P40" s="437"/>
      <c r="Q40" s="437"/>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BiIGQYiR+odik+sDjWAu6FsTnfLEHRbnMLxDixb4PDUIM1Avo5PeA525uqLrfOfZy+4GwXeH8IS0eme3xoI1uQ==" saltValue="eu9due9t2bo8iHhMACr2Zg==" spinCount="100000" sheet="1" objects="1" scenarios="1" selectLockedCells="1" selectUnlockedCells="1"/>
  <mergeCells count="5">
    <mergeCell ref="C9:K10"/>
    <mergeCell ref="C11:P12"/>
    <mergeCell ref="P40:Q40"/>
    <mergeCell ref="C14:R16"/>
    <mergeCell ref="C18:R3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6093-E1FA-DD49-A265-3CE917571D7C}">
  <sheetPr codeName="Planilha28"/>
  <dimension ref="A1:AG96"/>
  <sheetViews>
    <sheetView showGridLines="0" showRowColHeaders="0" topLeftCell="A51" zoomScaleNormal="100" workbookViewId="0">
      <selection activeCell="R31" sqref="R3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9" width="10.875" style="9"/>
    <col min="10" max="10" width="11.625" style="9" customWidth="1"/>
    <col min="11"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460</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138</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89" t="s">
        <v>461</v>
      </c>
      <c r="D14" s="489"/>
      <c r="E14" s="489"/>
      <c r="F14" s="489"/>
      <c r="G14" s="489"/>
      <c r="H14" s="489"/>
      <c r="I14" s="489"/>
      <c r="J14" s="489"/>
      <c r="K14" s="489"/>
      <c r="L14" s="489"/>
      <c r="M14" s="489"/>
      <c r="N14" s="489"/>
      <c r="O14" s="489"/>
      <c r="P14" s="489"/>
      <c r="Q14" s="489"/>
      <c r="R14" s="489"/>
    </row>
    <row r="15" spans="3:18" ht="15.95" customHeight="1" x14ac:dyDescent="0.2">
      <c r="C15" s="489"/>
      <c r="D15" s="489"/>
      <c r="E15" s="489"/>
      <c r="F15" s="489"/>
      <c r="G15" s="489"/>
      <c r="H15" s="489"/>
      <c r="I15" s="489"/>
      <c r="J15" s="489"/>
      <c r="K15" s="489"/>
      <c r="L15" s="489"/>
      <c r="M15" s="489"/>
      <c r="N15" s="489"/>
      <c r="O15" s="489"/>
      <c r="P15" s="489"/>
      <c r="Q15" s="489"/>
      <c r="R15" s="489"/>
    </row>
    <row r="16" spans="3:18" ht="17.100000000000001" customHeight="1" x14ac:dyDescent="0.2">
      <c r="C16" s="24"/>
      <c r="D16" s="24"/>
      <c r="E16" s="24"/>
      <c r="F16" s="24"/>
      <c r="G16" s="24"/>
      <c r="H16" s="24"/>
      <c r="I16" s="24"/>
      <c r="J16" s="24"/>
      <c r="K16" s="24"/>
      <c r="L16" s="24"/>
      <c r="M16" s="24"/>
      <c r="N16" s="24"/>
      <c r="O16" s="24"/>
      <c r="P16" s="24"/>
      <c r="Q16" s="24"/>
      <c r="R16" s="24"/>
    </row>
    <row r="17" spans="3:18" ht="17.100000000000001" customHeight="1" x14ac:dyDescent="0.2">
      <c r="C17" s="492" t="s">
        <v>462</v>
      </c>
      <c r="D17" s="492"/>
      <c r="E17" s="492"/>
      <c r="F17" s="492"/>
      <c r="G17" s="492"/>
      <c r="H17" s="491" t="s">
        <v>463</v>
      </c>
      <c r="I17" s="491"/>
      <c r="J17" s="491"/>
      <c r="K17" s="491" t="s">
        <v>464</v>
      </c>
      <c r="L17" s="491"/>
      <c r="M17" s="491"/>
      <c r="N17" s="24"/>
      <c r="O17" s="24"/>
      <c r="P17" s="24"/>
      <c r="Q17" s="24"/>
      <c r="R17" s="24"/>
    </row>
    <row r="18" spans="3:18" ht="16.5" x14ac:dyDescent="0.2">
      <c r="C18" s="492"/>
      <c r="D18" s="492"/>
      <c r="E18" s="492"/>
      <c r="F18" s="492"/>
      <c r="G18" s="492"/>
      <c r="H18" s="26">
        <v>2022</v>
      </c>
      <c r="I18" s="26">
        <v>2023</v>
      </c>
      <c r="J18" s="26">
        <v>2023</v>
      </c>
      <c r="K18" s="26">
        <v>2022</v>
      </c>
      <c r="L18" s="26">
        <v>2023</v>
      </c>
      <c r="M18" s="26">
        <v>2024</v>
      </c>
      <c r="N18" s="24"/>
      <c r="O18" s="24"/>
      <c r="P18" s="24"/>
      <c r="Q18" s="24"/>
      <c r="R18" s="24"/>
    </row>
    <row r="19" spans="3:18" ht="16.5" x14ac:dyDescent="0.2">
      <c r="C19" s="490" t="s">
        <v>465</v>
      </c>
      <c r="D19" s="490"/>
      <c r="E19" s="490"/>
      <c r="F19" s="490"/>
      <c r="G19" s="490"/>
      <c r="H19" s="57">
        <v>97</v>
      </c>
      <c r="I19" s="57">
        <v>85</v>
      </c>
      <c r="J19" s="57">
        <v>54</v>
      </c>
      <c r="K19" s="58">
        <v>0.24494949494949494</v>
      </c>
      <c r="L19" s="58">
        <v>0.21628498727735368</v>
      </c>
      <c r="M19" s="58">
        <v>0.13740458015267176</v>
      </c>
      <c r="N19" s="24"/>
      <c r="O19" s="24"/>
      <c r="P19" s="24"/>
      <c r="Q19" s="24"/>
      <c r="R19" s="24"/>
    </row>
    <row r="20" spans="3:18" ht="16.5" x14ac:dyDescent="0.25">
      <c r="C20" s="486" t="s">
        <v>466</v>
      </c>
      <c r="D20" s="446"/>
      <c r="E20" s="446"/>
      <c r="F20" s="446"/>
      <c r="G20" s="487"/>
      <c r="H20" s="51">
        <v>46</v>
      </c>
      <c r="I20" s="51">
        <v>34</v>
      </c>
      <c r="J20" s="51">
        <v>23</v>
      </c>
      <c r="K20" s="61">
        <v>0.55421686746987953</v>
      </c>
      <c r="L20" s="61">
        <v>0.44736842105263158</v>
      </c>
      <c r="M20" s="61">
        <v>0.30263157894736842</v>
      </c>
      <c r="N20" s="24"/>
      <c r="O20" s="24"/>
      <c r="P20" s="24"/>
      <c r="Q20" s="24"/>
      <c r="R20" s="24"/>
    </row>
    <row r="21" spans="3:18" ht="16.5" x14ac:dyDescent="0.25">
      <c r="C21" s="486" t="s">
        <v>467</v>
      </c>
      <c r="D21" s="446"/>
      <c r="E21" s="446"/>
      <c r="F21" s="446"/>
      <c r="G21" s="487"/>
      <c r="H21" s="51">
        <v>46</v>
      </c>
      <c r="I21" s="51">
        <v>40</v>
      </c>
      <c r="J21" s="51">
        <v>23</v>
      </c>
      <c r="K21" s="61">
        <v>0.18181818181818182</v>
      </c>
      <c r="L21" s="61">
        <v>0.16194331983805668</v>
      </c>
      <c r="M21" s="61">
        <v>9.3117408906882596E-2</v>
      </c>
      <c r="N21" s="24"/>
      <c r="O21" s="24"/>
      <c r="P21" s="24"/>
      <c r="Q21" s="24"/>
      <c r="R21" s="24"/>
    </row>
    <row r="22" spans="3:18" ht="16.5" x14ac:dyDescent="0.25">
      <c r="C22" s="486" t="s">
        <v>468</v>
      </c>
      <c r="D22" s="446"/>
      <c r="E22" s="446"/>
      <c r="F22" s="446"/>
      <c r="G22" s="487"/>
      <c r="H22" s="51">
        <v>5</v>
      </c>
      <c r="I22" s="51">
        <v>11</v>
      </c>
      <c r="J22" s="51">
        <v>8</v>
      </c>
      <c r="K22" s="61">
        <v>8.3333333333333329E-2</v>
      </c>
      <c r="L22" s="61">
        <v>0.15714285714285714</v>
      </c>
      <c r="M22" s="61">
        <v>0.11428571428571428</v>
      </c>
      <c r="N22" s="24"/>
      <c r="O22" s="24"/>
      <c r="P22" s="24"/>
      <c r="Q22" s="24"/>
      <c r="R22" s="24"/>
    </row>
    <row r="23" spans="3:18" ht="16.5" x14ac:dyDescent="0.2">
      <c r="C23" s="490" t="s">
        <v>469</v>
      </c>
      <c r="D23" s="490"/>
      <c r="E23" s="490"/>
      <c r="F23" s="490"/>
      <c r="G23" s="490"/>
      <c r="H23" s="59">
        <f t="shared" ref="H23:I23" si="0">SUM(H24:H25)</f>
        <v>97</v>
      </c>
      <c r="I23" s="59">
        <f t="shared" si="0"/>
        <v>85</v>
      </c>
      <c r="J23" s="59">
        <v>54</v>
      </c>
      <c r="K23" s="62">
        <v>0.24494949494949494</v>
      </c>
      <c r="L23" s="62">
        <v>0.21628498727735368</v>
      </c>
      <c r="M23" s="62">
        <v>0.13740458015267176</v>
      </c>
      <c r="N23" s="24"/>
      <c r="O23" s="24"/>
      <c r="P23" s="24"/>
      <c r="Q23" s="24"/>
      <c r="R23" s="24"/>
    </row>
    <row r="24" spans="3:18" ht="16.5" x14ac:dyDescent="0.25">
      <c r="C24" s="439" t="s">
        <v>470</v>
      </c>
      <c r="D24" s="439"/>
      <c r="E24" s="439"/>
      <c r="F24" s="439"/>
      <c r="G24" s="439"/>
      <c r="H24" s="51">
        <v>64</v>
      </c>
      <c r="I24" s="51">
        <v>59</v>
      </c>
      <c r="J24" s="51">
        <v>37</v>
      </c>
      <c r="K24" s="61">
        <v>0.22857142857142856</v>
      </c>
      <c r="L24" s="61">
        <v>0.20774647887323944</v>
      </c>
      <c r="M24" s="61">
        <v>0.13028169014084506</v>
      </c>
      <c r="N24" s="24"/>
      <c r="O24" s="24"/>
      <c r="P24" s="24"/>
      <c r="Q24" s="24"/>
      <c r="R24" s="24"/>
    </row>
    <row r="25" spans="3:18" ht="16.5" x14ac:dyDescent="0.25">
      <c r="C25" s="439" t="s">
        <v>471</v>
      </c>
      <c r="D25" s="439"/>
      <c r="E25" s="439"/>
      <c r="F25" s="439"/>
      <c r="G25" s="439"/>
      <c r="H25" s="51">
        <v>33</v>
      </c>
      <c r="I25" s="51">
        <v>26</v>
      </c>
      <c r="J25" s="51">
        <v>17</v>
      </c>
      <c r="K25" s="61">
        <v>0.28448275862068967</v>
      </c>
      <c r="L25" s="61">
        <v>0.23853211009174313</v>
      </c>
      <c r="M25" s="61">
        <v>0.15596330275229359</v>
      </c>
      <c r="N25" s="24"/>
      <c r="O25" s="24"/>
      <c r="P25" s="24"/>
      <c r="Q25" s="24"/>
      <c r="R25" s="24"/>
    </row>
    <row r="26" spans="3:18" ht="16.5" x14ac:dyDescent="0.2">
      <c r="C26" s="490" t="s">
        <v>472</v>
      </c>
      <c r="D26" s="490"/>
      <c r="E26" s="490"/>
      <c r="F26" s="490"/>
      <c r="G26" s="490"/>
      <c r="H26" s="59">
        <f>SUM(H27:H31)</f>
        <v>97</v>
      </c>
      <c r="I26" s="59">
        <f>SUM(I27:I31)</f>
        <v>85</v>
      </c>
      <c r="J26" s="59">
        <v>54</v>
      </c>
      <c r="K26" s="62">
        <v>0.24494949494949494</v>
      </c>
      <c r="L26" s="62">
        <v>0.21628498727735368</v>
      </c>
      <c r="M26" s="62">
        <v>0.13740458015267176</v>
      </c>
      <c r="N26" s="24"/>
      <c r="O26" s="24"/>
      <c r="P26" s="24"/>
      <c r="Q26" s="24"/>
      <c r="R26" s="24"/>
    </row>
    <row r="27" spans="3:18" ht="16.5" x14ac:dyDescent="0.25">
      <c r="C27" s="439" t="s">
        <v>473</v>
      </c>
      <c r="D27" s="439"/>
      <c r="E27" s="439"/>
      <c r="F27" s="439"/>
      <c r="G27" s="439"/>
      <c r="H27" s="51">
        <v>9</v>
      </c>
      <c r="I27" s="51">
        <v>3</v>
      </c>
      <c r="J27" s="51">
        <v>4</v>
      </c>
      <c r="K27" s="61">
        <v>0.24324324324324326</v>
      </c>
      <c r="L27" s="61">
        <v>9.375E-2</v>
      </c>
      <c r="M27" s="61">
        <v>0.125</v>
      </c>
      <c r="N27" s="25"/>
      <c r="O27" s="24"/>
      <c r="P27" s="24"/>
      <c r="Q27" s="24"/>
      <c r="R27" s="24"/>
    </row>
    <row r="28" spans="3:18" ht="16.5" x14ac:dyDescent="0.25">
      <c r="C28" s="439" t="s">
        <v>474</v>
      </c>
      <c r="D28" s="439"/>
      <c r="E28" s="439"/>
      <c r="F28" s="439"/>
      <c r="G28" s="439"/>
      <c r="H28" s="51">
        <v>0</v>
      </c>
      <c r="I28" s="51">
        <v>0</v>
      </c>
      <c r="J28" s="51">
        <v>0</v>
      </c>
      <c r="K28" s="61">
        <v>0</v>
      </c>
      <c r="L28" s="61">
        <v>0</v>
      </c>
      <c r="M28" s="61">
        <v>0</v>
      </c>
      <c r="N28" s="25"/>
      <c r="O28" s="24"/>
      <c r="P28" s="24"/>
      <c r="Q28" s="24"/>
      <c r="R28" s="24"/>
    </row>
    <row r="29" spans="3:18" ht="16.5" x14ac:dyDescent="0.25">
      <c r="C29" s="439" t="s">
        <v>475</v>
      </c>
      <c r="D29" s="439"/>
      <c r="E29" s="439"/>
      <c r="F29" s="439"/>
      <c r="G29" s="439"/>
      <c r="H29" s="51">
        <v>4</v>
      </c>
      <c r="I29" s="51">
        <v>3</v>
      </c>
      <c r="J29" s="51">
        <v>0</v>
      </c>
      <c r="K29" s="61">
        <v>0.4</v>
      </c>
      <c r="L29" s="61">
        <v>0.27272727272727271</v>
      </c>
      <c r="M29" s="61">
        <v>0</v>
      </c>
      <c r="N29" s="25"/>
      <c r="O29" s="24"/>
      <c r="P29" s="24"/>
      <c r="Q29" s="24"/>
      <c r="R29" s="24"/>
    </row>
    <row r="30" spans="3:18" ht="16.5" x14ac:dyDescent="0.25">
      <c r="C30" s="439" t="s">
        <v>476</v>
      </c>
      <c r="D30" s="439"/>
      <c r="E30" s="439"/>
      <c r="F30" s="439"/>
      <c r="G30" s="439"/>
      <c r="H30" s="51">
        <v>54</v>
      </c>
      <c r="I30" s="51">
        <v>50</v>
      </c>
      <c r="J30" s="51">
        <v>31</v>
      </c>
      <c r="K30" s="61">
        <v>0.22784810126582278</v>
      </c>
      <c r="L30" s="61">
        <v>0.20833333333333334</v>
      </c>
      <c r="M30" s="61">
        <v>0.12916666666666668</v>
      </c>
      <c r="N30" s="25"/>
      <c r="O30" s="24"/>
      <c r="P30" s="24"/>
      <c r="Q30" s="24"/>
      <c r="R30" s="24"/>
    </row>
    <row r="31" spans="3:18" ht="16.5" x14ac:dyDescent="0.25">
      <c r="C31" s="439" t="s">
        <v>477</v>
      </c>
      <c r="D31" s="439"/>
      <c r="E31" s="439"/>
      <c r="F31" s="439"/>
      <c r="G31" s="439"/>
      <c r="H31" s="51">
        <v>30</v>
      </c>
      <c r="I31" s="51">
        <v>29</v>
      </c>
      <c r="J31" s="51">
        <v>19</v>
      </c>
      <c r="K31" s="61">
        <v>0.27522935779816515</v>
      </c>
      <c r="L31" s="61">
        <v>0.27102803738317754</v>
      </c>
      <c r="M31" s="61">
        <v>0.17757009345794392</v>
      </c>
      <c r="N31" s="25"/>
      <c r="O31" s="24"/>
      <c r="P31" s="24"/>
      <c r="Q31" s="24"/>
      <c r="R31" s="24"/>
    </row>
    <row r="32" spans="3:18" ht="16.5" x14ac:dyDescent="0.2">
      <c r="C32" s="25"/>
      <c r="D32" s="25"/>
      <c r="E32" s="25"/>
      <c r="F32" s="25"/>
      <c r="G32" s="25"/>
      <c r="H32" s="25"/>
      <c r="I32" s="25"/>
      <c r="J32" s="25"/>
      <c r="K32" s="25"/>
      <c r="L32" s="25"/>
      <c r="M32" s="25"/>
      <c r="N32" s="25"/>
      <c r="O32" s="24"/>
      <c r="P32" s="24"/>
      <c r="Q32" s="24"/>
      <c r="R32" s="24"/>
    </row>
    <row r="33" spans="3:18" ht="16.5" x14ac:dyDescent="0.2">
      <c r="C33" s="493" t="s">
        <v>478</v>
      </c>
      <c r="D33" s="493"/>
      <c r="E33" s="493"/>
      <c r="F33" s="493"/>
      <c r="G33" s="493"/>
      <c r="H33" s="493"/>
      <c r="I33" s="493"/>
      <c r="J33" s="493"/>
      <c r="K33" s="493"/>
      <c r="L33" s="493"/>
      <c r="M33" s="493"/>
      <c r="N33" s="25"/>
      <c r="O33" s="24"/>
      <c r="P33" s="24"/>
      <c r="Q33" s="24"/>
      <c r="R33" s="24"/>
    </row>
    <row r="34" spans="3:18" ht="16.5" x14ac:dyDescent="0.2">
      <c r="C34" s="386" t="s">
        <v>479</v>
      </c>
      <c r="D34" s="386"/>
      <c r="E34" s="386"/>
      <c r="F34" s="386"/>
      <c r="G34" s="386"/>
      <c r="H34" s="386"/>
      <c r="I34" s="386"/>
      <c r="J34" s="386"/>
      <c r="K34" s="386"/>
      <c r="L34" s="386"/>
      <c r="M34" s="386"/>
      <c r="N34" s="25"/>
      <c r="O34" s="24"/>
      <c r="P34" s="24"/>
      <c r="Q34" s="24"/>
      <c r="R34" s="24"/>
    </row>
    <row r="35" spans="3:18" ht="16.5" x14ac:dyDescent="0.2">
      <c r="C35" s="386"/>
      <c r="D35" s="386"/>
      <c r="E35" s="386"/>
      <c r="F35" s="386"/>
      <c r="G35" s="386"/>
      <c r="H35" s="386"/>
      <c r="I35" s="386"/>
      <c r="J35" s="386"/>
      <c r="K35" s="386"/>
      <c r="L35" s="386"/>
      <c r="M35" s="386"/>
      <c r="N35" s="25"/>
      <c r="O35" s="24"/>
      <c r="P35" s="24"/>
      <c r="Q35" s="24"/>
      <c r="R35" s="24"/>
    </row>
    <row r="36" spans="3:18" ht="16.5" x14ac:dyDescent="0.2">
      <c r="C36" s="25"/>
      <c r="D36" s="25"/>
      <c r="E36" s="25"/>
      <c r="F36" s="25"/>
      <c r="G36" s="25"/>
      <c r="H36" s="25"/>
      <c r="I36" s="25"/>
      <c r="J36" s="25"/>
      <c r="K36" s="25"/>
      <c r="L36" s="25"/>
      <c r="M36" s="25"/>
      <c r="N36" s="25"/>
      <c r="O36" s="24"/>
      <c r="P36" s="24"/>
      <c r="Q36" s="24"/>
      <c r="R36" s="24"/>
    </row>
    <row r="37" spans="3:18" ht="16.5" x14ac:dyDescent="0.2">
      <c r="C37" s="492" t="s">
        <v>462</v>
      </c>
      <c r="D37" s="492"/>
      <c r="E37" s="492"/>
      <c r="F37" s="492"/>
      <c r="G37" s="492"/>
      <c r="H37" s="491" t="s">
        <v>480</v>
      </c>
      <c r="I37" s="491"/>
      <c r="J37" s="491"/>
      <c r="K37" s="491" t="s">
        <v>481</v>
      </c>
      <c r="L37" s="491"/>
      <c r="M37" s="491"/>
      <c r="N37" s="25"/>
      <c r="O37" s="24"/>
      <c r="P37" s="24"/>
      <c r="Q37" s="24"/>
      <c r="R37" s="24"/>
    </row>
    <row r="38" spans="3:18" ht="16.5" x14ac:dyDescent="0.2">
      <c r="C38" s="492"/>
      <c r="D38" s="492"/>
      <c r="E38" s="492"/>
      <c r="F38" s="492"/>
      <c r="G38" s="492"/>
      <c r="H38" s="26">
        <v>2022</v>
      </c>
      <c r="I38" s="26">
        <v>2023</v>
      </c>
      <c r="J38" s="172">
        <v>2024</v>
      </c>
      <c r="K38" s="26">
        <v>2022</v>
      </c>
      <c r="L38" s="26">
        <v>2023</v>
      </c>
      <c r="M38" s="26">
        <v>2024</v>
      </c>
      <c r="N38" s="25"/>
      <c r="O38" s="24"/>
      <c r="Q38" s="24"/>
      <c r="R38" s="24"/>
    </row>
    <row r="39" spans="3:18" ht="16.5" x14ac:dyDescent="0.2">
      <c r="C39" s="490" t="s">
        <v>465</v>
      </c>
      <c r="D39" s="490"/>
      <c r="E39" s="490"/>
      <c r="F39" s="490"/>
      <c r="G39" s="490"/>
      <c r="H39" s="59">
        <f t="shared" ref="H39:J39" si="1">SUM(H40:H42)</f>
        <v>73</v>
      </c>
      <c r="I39" s="59">
        <f t="shared" si="1"/>
        <v>88</v>
      </c>
      <c r="J39" s="59">
        <f t="shared" si="1"/>
        <v>103</v>
      </c>
      <c r="K39" s="62">
        <v>0.18434343434343434</v>
      </c>
      <c r="L39" s="62">
        <v>0.22</v>
      </c>
      <c r="M39" s="62">
        <v>0.26208651399491095</v>
      </c>
      <c r="N39" s="24"/>
      <c r="O39" s="24"/>
      <c r="P39" s="437"/>
      <c r="Q39" s="437"/>
      <c r="R39" s="24"/>
    </row>
    <row r="40" spans="3:18" ht="16.5" x14ac:dyDescent="0.25">
      <c r="C40" s="486" t="s">
        <v>466</v>
      </c>
      <c r="D40" s="446"/>
      <c r="E40" s="446"/>
      <c r="F40" s="446"/>
      <c r="G40" s="487"/>
      <c r="H40" s="51">
        <v>25</v>
      </c>
      <c r="I40" s="51">
        <v>33</v>
      </c>
      <c r="J40" s="51">
        <v>30</v>
      </c>
      <c r="K40" s="61">
        <v>0.30120481927710846</v>
      </c>
      <c r="L40" s="61">
        <v>0.4</v>
      </c>
      <c r="M40" s="61">
        <v>0.39473684210526316</v>
      </c>
      <c r="N40" s="24"/>
      <c r="O40" s="24"/>
      <c r="P40" s="24"/>
      <c r="Q40" s="24"/>
      <c r="R40" s="24"/>
    </row>
    <row r="41" spans="3:18" ht="16.5" x14ac:dyDescent="0.25">
      <c r="C41" s="486" t="s">
        <v>467</v>
      </c>
      <c r="D41" s="446"/>
      <c r="E41" s="446"/>
      <c r="F41" s="446"/>
      <c r="G41" s="487"/>
      <c r="H41" s="51">
        <v>41</v>
      </c>
      <c r="I41" s="51">
        <v>46</v>
      </c>
      <c r="J41" s="51">
        <v>56</v>
      </c>
      <c r="K41" s="61">
        <v>0.16205533596837945</v>
      </c>
      <c r="L41" s="61">
        <v>0.18</v>
      </c>
      <c r="M41" s="61">
        <v>0.22672064777327935</v>
      </c>
      <c r="N41" s="24"/>
      <c r="O41" s="24"/>
      <c r="P41" s="24"/>
      <c r="Q41" s="24"/>
      <c r="R41" s="24"/>
    </row>
    <row r="42" spans="3:18" ht="16.5" x14ac:dyDescent="0.25">
      <c r="C42" s="486" t="s">
        <v>468</v>
      </c>
      <c r="D42" s="446"/>
      <c r="E42" s="446"/>
      <c r="F42" s="446"/>
      <c r="G42" s="487"/>
      <c r="H42" s="51">
        <v>7</v>
      </c>
      <c r="I42" s="51">
        <v>9</v>
      </c>
      <c r="J42" s="51">
        <v>17</v>
      </c>
      <c r="K42" s="61">
        <v>0.11666666666666667</v>
      </c>
      <c r="L42" s="61">
        <v>0.15</v>
      </c>
      <c r="M42" s="61">
        <v>0.24285714285714285</v>
      </c>
      <c r="N42" s="24"/>
      <c r="O42" s="24"/>
      <c r="P42" s="24"/>
      <c r="Q42" s="24"/>
      <c r="R42" s="24"/>
    </row>
    <row r="43" spans="3:18" ht="16.5" x14ac:dyDescent="0.2">
      <c r="C43" s="490" t="s">
        <v>469</v>
      </c>
      <c r="D43" s="490"/>
      <c r="E43" s="490"/>
      <c r="F43" s="490"/>
      <c r="G43" s="490"/>
      <c r="H43" s="59">
        <f t="shared" ref="H43:J43" si="2">SUM(H44:H45)</f>
        <v>73</v>
      </c>
      <c r="I43" s="59">
        <f t="shared" si="2"/>
        <v>88</v>
      </c>
      <c r="J43" s="59">
        <f t="shared" si="2"/>
        <v>103</v>
      </c>
      <c r="K43" s="62">
        <v>0.18434343434343434</v>
      </c>
      <c r="L43" s="62">
        <v>0.22</v>
      </c>
      <c r="M43" s="62">
        <v>0.26208651399491095</v>
      </c>
      <c r="N43" s="24"/>
      <c r="O43" s="24"/>
      <c r="P43" s="24"/>
      <c r="Q43" s="24"/>
      <c r="R43" s="24"/>
    </row>
    <row r="44" spans="3:18" ht="16.5" x14ac:dyDescent="0.25">
      <c r="C44" s="439" t="s">
        <v>470</v>
      </c>
      <c r="D44" s="439"/>
      <c r="E44" s="439"/>
      <c r="F44" s="439"/>
      <c r="G44" s="439"/>
      <c r="H44" s="51">
        <v>52</v>
      </c>
      <c r="I44" s="51">
        <v>55</v>
      </c>
      <c r="J44" s="51">
        <v>73</v>
      </c>
      <c r="K44" s="61">
        <v>0.18571428571428572</v>
      </c>
      <c r="L44" s="61">
        <v>0.2</v>
      </c>
      <c r="M44" s="61">
        <v>0.25704225352112675</v>
      </c>
      <c r="N44" s="24"/>
      <c r="O44" s="24"/>
      <c r="P44" s="24"/>
      <c r="Q44" s="24"/>
      <c r="R44" s="24"/>
    </row>
    <row r="45" spans="3:18" ht="16.5" x14ac:dyDescent="0.25">
      <c r="C45" s="439" t="s">
        <v>471</v>
      </c>
      <c r="D45" s="439"/>
      <c r="E45" s="439"/>
      <c r="F45" s="439"/>
      <c r="G45" s="439"/>
      <c r="H45" s="51">
        <v>21</v>
      </c>
      <c r="I45" s="51">
        <v>33</v>
      </c>
      <c r="J45" s="51">
        <v>30</v>
      </c>
      <c r="K45" s="61">
        <v>0.18103448275862069</v>
      </c>
      <c r="L45" s="61">
        <v>0.28000000000000003</v>
      </c>
      <c r="M45" s="61">
        <v>0.27522935779816515</v>
      </c>
      <c r="N45" s="24"/>
      <c r="O45" s="24"/>
      <c r="P45" s="24"/>
      <c r="Q45" s="24"/>
      <c r="R45" s="24"/>
    </row>
    <row r="46" spans="3:18" ht="16.5" x14ac:dyDescent="0.2">
      <c r="C46" s="490" t="s">
        <v>472</v>
      </c>
      <c r="D46" s="490"/>
      <c r="E46" s="490"/>
      <c r="F46" s="490"/>
      <c r="G46" s="490"/>
      <c r="H46" s="59">
        <f>SUM(H47:H51)</f>
        <v>73</v>
      </c>
      <c r="I46" s="59">
        <f>SUM(I47:I51)</f>
        <v>88</v>
      </c>
      <c r="J46" s="59">
        <f>SUM(J47:J51)</f>
        <v>103</v>
      </c>
      <c r="K46" s="62">
        <v>0.18434343434343434</v>
      </c>
      <c r="L46" s="62">
        <v>0.22</v>
      </c>
      <c r="M46" s="62">
        <v>0.26208651399491095</v>
      </c>
      <c r="N46" s="24"/>
      <c r="O46" s="24"/>
      <c r="P46" s="24"/>
      <c r="Q46" s="24"/>
      <c r="R46" s="24"/>
    </row>
    <row r="47" spans="3:18" ht="16.5" x14ac:dyDescent="0.25">
      <c r="C47" s="439" t="s">
        <v>473</v>
      </c>
      <c r="D47" s="439"/>
      <c r="E47" s="439"/>
      <c r="F47" s="439"/>
      <c r="G47" s="439"/>
      <c r="H47" s="51">
        <v>7</v>
      </c>
      <c r="I47" s="51">
        <v>6</v>
      </c>
      <c r="J47" s="51">
        <v>3</v>
      </c>
      <c r="K47" s="61">
        <v>0.1891891891891892</v>
      </c>
      <c r="L47" s="61">
        <v>0.16</v>
      </c>
      <c r="M47" s="61">
        <v>9.375E-2</v>
      </c>
      <c r="N47" s="24"/>
      <c r="O47" s="24"/>
      <c r="P47" s="24"/>
      <c r="Q47" s="24"/>
      <c r="R47" s="24"/>
    </row>
    <row r="48" spans="3:18" ht="16.5" x14ac:dyDescent="0.25">
      <c r="C48" s="439" t="s">
        <v>474</v>
      </c>
      <c r="D48" s="439"/>
      <c r="E48" s="439"/>
      <c r="F48" s="439"/>
      <c r="G48" s="439"/>
      <c r="H48" s="51">
        <v>0</v>
      </c>
      <c r="I48" s="51">
        <v>0</v>
      </c>
      <c r="J48" s="51">
        <v>0</v>
      </c>
      <c r="K48" s="61">
        <v>0</v>
      </c>
      <c r="L48" s="61">
        <v>0</v>
      </c>
      <c r="M48" s="61">
        <v>0</v>
      </c>
      <c r="N48" s="24"/>
      <c r="O48" s="24"/>
      <c r="P48" s="24"/>
      <c r="Q48" s="24"/>
      <c r="R48" s="24"/>
    </row>
    <row r="49" spans="3:18" ht="16.5" x14ac:dyDescent="0.25">
      <c r="C49" s="439" t="s">
        <v>475</v>
      </c>
      <c r="D49" s="439"/>
      <c r="E49" s="439"/>
      <c r="F49" s="439"/>
      <c r="G49" s="439"/>
      <c r="H49" s="51">
        <v>3</v>
      </c>
      <c r="I49" s="51">
        <v>2</v>
      </c>
      <c r="J49" s="51">
        <v>7</v>
      </c>
      <c r="K49" s="61">
        <v>0.3</v>
      </c>
      <c r="L49" s="61">
        <v>0.2</v>
      </c>
      <c r="M49" s="61">
        <v>0.63636363636363635</v>
      </c>
      <c r="N49" s="24"/>
      <c r="O49" s="24"/>
      <c r="P49" s="24"/>
      <c r="Q49" s="24"/>
      <c r="R49" s="24"/>
    </row>
    <row r="50" spans="3:18" ht="16.5" x14ac:dyDescent="0.25">
      <c r="C50" s="439" t="s">
        <v>476</v>
      </c>
      <c r="D50" s="439"/>
      <c r="E50" s="439"/>
      <c r="F50" s="439"/>
      <c r="G50" s="439"/>
      <c r="H50" s="51">
        <v>38</v>
      </c>
      <c r="I50" s="51">
        <v>49</v>
      </c>
      <c r="J50" s="51">
        <v>61</v>
      </c>
      <c r="K50" s="61">
        <v>0.16033755274261605</v>
      </c>
      <c r="L50" s="61">
        <v>0.21</v>
      </c>
      <c r="M50" s="61">
        <v>0.25416666666666665</v>
      </c>
      <c r="N50" s="24"/>
      <c r="O50" s="24"/>
      <c r="P50" s="24"/>
      <c r="Q50" s="24"/>
      <c r="R50" s="24"/>
    </row>
    <row r="51" spans="3:18" ht="16.5" x14ac:dyDescent="0.25">
      <c r="C51" s="439" t="s">
        <v>477</v>
      </c>
      <c r="D51" s="439"/>
      <c r="E51" s="439"/>
      <c r="F51" s="439"/>
      <c r="G51" s="439"/>
      <c r="H51" s="51">
        <v>25</v>
      </c>
      <c r="I51" s="51">
        <v>31</v>
      </c>
      <c r="J51" s="51">
        <v>32</v>
      </c>
      <c r="K51" s="61">
        <v>0.22935779816513763</v>
      </c>
      <c r="L51" s="61">
        <v>0.28000000000000003</v>
      </c>
      <c r="M51" s="61">
        <v>0.29906542056074764</v>
      </c>
      <c r="N51" s="24"/>
      <c r="O51" s="24"/>
      <c r="P51" s="24"/>
      <c r="Q51" s="24"/>
      <c r="R51" s="24"/>
    </row>
    <row r="52" spans="3:18" ht="16.5" x14ac:dyDescent="0.2">
      <c r="C52" s="24"/>
      <c r="D52" s="24"/>
      <c r="E52" s="24"/>
      <c r="F52" s="24"/>
      <c r="G52" s="24"/>
      <c r="H52" s="24"/>
      <c r="I52" s="24"/>
      <c r="J52" s="24"/>
      <c r="K52" s="24"/>
      <c r="L52" s="24"/>
      <c r="M52" s="24"/>
      <c r="N52" s="24"/>
      <c r="O52" s="24"/>
      <c r="P52" s="24"/>
      <c r="Q52" s="24"/>
      <c r="R52" s="24"/>
    </row>
    <row r="53" spans="3:18" ht="16.5" x14ac:dyDescent="0.2">
      <c r="C53" s="24"/>
      <c r="D53" s="24"/>
      <c r="E53" s="24"/>
      <c r="F53" s="24"/>
      <c r="G53" s="24"/>
      <c r="H53" s="24"/>
      <c r="I53" s="24"/>
      <c r="J53" s="24"/>
      <c r="K53" s="24"/>
      <c r="L53" s="24"/>
      <c r="M53" s="24"/>
      <c r="N53" s="24"/>
      <c r="O53" s="24"/>
      <c r="P53" s="24"/>
      <c r="Q53" s="24"/>
      <c r="R53" s="24"/>
    </row>
    <row r="54" spans="3:18" ht="16.5" x14ac:dyDescent="0.2">
      <c r="C54" s="24"/>
      <c r="D54" s="24"/>
      <c r="E54" s="24"/>
      <c r="F54" s="24"/>
      <c r="G54" s="24"/>
      <c r="H54" s="24"/>
      <c r="I54" s="24"/>
      <c r="J54" s="24"/>
      <c r="K54" s="24"/>
      <c r="L54" s="24"/>
      <c r="M54" s="24"/>
      <c r="N54" s="24"/>
      <c r="O54" s="24"/>
      <c r="P54" s="24"/>
      <c r="Q54" s="24"/>
      <c r="R54" s="24"/>
    </row>
    <row r="55" spans="3:18" ht="16.5" x14ac:dyDescent="0.2">
      <c r="C55" s="24"/>
      <c r="D55" s="24"/>
      <c r="E55" s="24"/>
      <c r="F55" s="24"/>
      <c r="G55" s="24"/>
      <c r="H55" s="24"/>
      <c r="I55" s="24"/>
      <c r="J55" s="24"/>
      <c r="K55" s="24"/>
      <c r="L55" s="24"/>
      <c r="M55" s="24"/>
      <c r="N55" s="24"/>
      <c r="O55" s="24"/>
      <c r="P55" s="24"/>
      <c r="Q55" s="24"/>
      <c r="R55" s="24"/>
    </row>
    <row r="56" spans="3:18" ht="16.5" x14ac:dyDescent="0.2">
      <c r="C56" s="24"/>
      <c r="D56" s="24"/>
      <c r="E56" s="24"/>
      <c r="F56" s="24"/>
      <c r="G56" s="24"/>
      <c r="H56" s="24"/>
      <c r="I56" s="24"/>
      <c r="J56" s="24"/>
      <c r="K56" s="24"/>
      <c r="L56" s="24"/>
      <c r="M56" s="24"/>
      <c r="N56" s="24"/>
      <c r="O56" s="24"/>
      <c r="P56" s="24"/>
      <c r="Q56" s="24"/>
      <c r="R56" s="24"/>
    </row>
    <row r="57" spans="3:18" ht="16.5" x14ac:dyDescent="0.2">
      <c r="C57" s="24"/>
      <c r="D57" s="24"/>
      <c r="E57" s="24"/>
      <c r="F57" s="24"/>
      <c r="G57" s="24"/>
      <c r="H57" s="24"/>
      <c r="I57" s="24"/>
      <c r="J57" s="24"/>
      <c r="K57" s="24"/>
      <c r="L57" s="24"/>
      <c r="M57" s="24"/>
      <c r="N57" s="24"/>
      <c r="O57" s="24"/>
      <c r="P57" s="24"/>
      <c r="Q57" s="24"/>
      <c r="R57" s="24"/>
    </row>
    <row r="58" spans="3:18" ht="16.5" x14ac:dyDescent="0.2">
      <c r="C58" s="24"/>
      <c r="D58" s="24"/>
      <c r="E58" s="24"/>
      <c r="F58" s="24"/>
      <c r="G58" s="24"/>
      <c r="H58" s="24"/>
      <c r="I58" s="24"/>
      <c r="J58" s="24"/>
      <c r="K58" s="24"/>
      <c r="L58" s="24"/>
      <c r="M58" s="24"/>
      <c r="N58" s="24"/>
      <c r="O58" s="24"/>
      <c r="P58" s="24"/>
      <c r="Q58" s="24"/>
      <c r="R58" s="24"/>
    </row>
    <row r="59" spans="3:18" ht="16.5" x14ac:dyDescent="0.2">
      <c r="C59" s="24"/>
      <c r="D59" s="24"/>
      <c r="E59" s="24"/>
      <c r="F59" s="24"/>
      <c r="G59" s="24"/>
      <c r="H59" s="24"/>
      <c r="I59" s="24"/>
      <c r="J59" s="24"/>
      <c r="K59" s="24"/>
      <c r="L59" s="24"/>
      <c r="M59" s="24"/>
      <c r="N59" s="24"/>
      <c r="O59" s="24"/>
      <c r="P59" s="24"/>
      <c r="Q59" s="24"/>
      <c r="R59" s="24"/>
    </row>
    <row r="60" spans="3:18" ht="16.5" x14ac:dyDescent="0.2">
      <c r="C60" s="24"/>
      <c r="D60" s="24"/>
      <c r="E60" s="24"/>
      <c r="F60" s="24"/>
      <c r="G60" s="24"/>
      <c r="H60" s="24"/>
      <c r="I60" s="24"/>
      <c r="J60" s="24"/>
      <c r="K60" s="24"/>
      <c r="L60" s="24"/>
      <c r="M60" s="24"/>
      <c r="N60" s="24"/>
      <c r="O60" s="24"/>
      <c r="P60" s="24"/>
      <c r="Q60" s="24"/>
      <c r="R60" s="24"/>
    </row>
    <row r="61" spans="3:18" ht="16.5" x14ac:dyDescent="0.2">
      <c r="C61" s="24"/>
      <c r="D61" s="24"/>
      <c r="E61" s="24"/>
      <c r="F61" s="24"/>
      <c r="G61" s="24"/>
      <c r="H61" s="24"/>
      <c r="I61" s="24"/>
      <c r="J61" s="24"/>
      <c r="K61" s="24"/>
      <c r="L61" s="24"/>
      <c r="M61" s="24"/>
      <c r="N61" s="24"/>
      <c r="O61" s="24"/>
      <c r="P61" s="24"/>
      <c r="Q61" s="24"/>
      <c r="R61" s="24"/>
    </row>
    <row r="62" spans="3:18" ht="16.5" x14ac:dyDescent="0.2">
      <c r="C62" s="24"/>
      <c r="D62" s="24"/>
      <c r="E62" s="24"/>
      <c r="F62" s="24"/>
      <c r="G62" s="24"/>
      <c r="H62" s="24"/>
      <c r="I62" s="24"/>
      <c r="J62" s="24"/>
      <c r="K62" s="24"/>
      <c r="L62" s="24"/>
      <c r="M62" s="24"/>
      <c r="N62" s="24"/>
      <c r="O62" s="24"/>
      <c r="P62" s="24"/>
      <c r="Q62" s="24"/>
      <c r="R62" s="24"/>
    </row>
    <row r="63" spans="3:18" ht="16.5" x14ac:dyDescent="0.2">
      <c r="C63" s="24"/>
      <c r="D63" s="24"/>
      <c r="E63" s="24"/>
      <c r="F63" s="24"/>
      <c r="G63" s="24"/>
      <c r="H63" s="24"/>
      <c r="I63" s="24"/>
      <c r="J63" s="24"/>
      <c r="K63" s="24"/>
      <c r="L63" s="24"/>
      <c r="M63" s="24"/>
      <c r="N63" s="24"/>
      <c r="O63" s="24"/>
      <c r="P63" s="24"/>
      <c r="Q63" s="24"/>
      <c r="R63" s="24"/>
    </row>
    <row r="64" spans="3:18" ht="16.5" x14ac:dyDescent="0.2">
      <c r="C64" s="24"/>
      <c r="D64" s="24"/>
      <c r="E64" s="24"/>
      <c r="F64" s="24"/>
      <c r="G64" s="24"/>
      <c r="H64" s="24"/>
      <c r="I64" s="24"/>
      <c r="J64" s="24"/>
      <c r="K64" s="24"/>
      <c r="L64" s="24"/>
      <c r="M64" s="24"/>
      <c r="N64" s="24"/>
      <c r="O64" s="24"/>
      <c r="P64" s="24"/>
      <c r="Q64" s="24"/>
      <c r="R64" s="24"/>
    </row>
    <row r="65" spans="3:18" ht="16.5" x14ac:dyDescent="0.2">
      <c r="C65" s="24"/>
      <c r="D65" s="24"/>
      <c r="E65" s="24"/>
      <c r="F65" s="24"/>
      <c r="G65" s="24"/>
      <c r="H65" s="24"/>
      <c r="I65" s="24"/>
      <c r="J65" s="24"/>
      <c r="K65" s="24"/>
      <c r="L65" s="24"/>
      <c r="M65" s="24"/>
      <c r="N65" s="24"/>
      <c r="O65" s="24"/>
      <c r="P65" s="24"/>
      <c r="Q65" s="24"/>
      <c r="R65" s="24"/>
    </row>
    <row r="66" spans="3:18" ht="16.5" x14ac:dyDescent="0.2">
      <c r="C66" s="24"/>
      <c r="D66" s="24"/>
      <c r="E66" s="24"/>
      <c r="F66" s="24"/>
      <c r="G66" s="24"/>
      <c r="H66" s="24"/>
      <c r="I66" s="24"/>
      <c r="J66" s="24"/>
      <c r="K66" s="24"/>
      <c r="L66" s="24"/>
      <c r="M66" s="24"/>
      <c r="N66" s="24"/>
      <c r="O66" s="24"/>
      <c r="P66" s="24"/>
      <c r="Q66" s="24"/>
      <c r="R66" s="24"/>
    </row>
    <row r="67" spans="3:18" ht="16.5" x14ac:dyDescent="0.2">
      <c r="C67" s="24"/>
      <c r="D67" s="24"/>
      <c r="E67" s="24"/>
      <c r="F67" s="24"/>
      <c r="G67" s="24"/>
      <c r="H67" s="24"/>
      <c r="I67" s="24"/>
      <c r="J67" s="24"/>
      <c r="K67" s="24"/>
      <c r="L67" s="24"/>
      <c r="M67" s="24"/>
      <c r="N67" s="24"/>
      <c r="O67" s="24"/>
      <c r="P67" s="24"/>
      <c r="Q67" s="24"/>
      <c r="R67" s="24"/>
    </row>
    <row r="68" spans="3:18" ht="16.5" x14ac:dyDescent="0.2">
      <c r="C68" s="24"/>
      <c r="D68" s="24"/>
      <c r="E68" s="24"/>
      <c r="F68" s="24"/>
      <c r="G68" s="24"/>
      <c r="H68" s="24"/>
      <c r="I68" s="24"/>
      <c r="J68" s="24"/>
      <c r="K68" s="24"/>
      <c r="L68" s="24"/>
      <c r="M68" s="24"/>
      <c r="N68" s="24"/>
      <c r="O68" s="24"/>
      <c r="P68" s="24"/>
      <c r="Q68" s="24"/>
      <c r="R68" s="24"/>
    </row>
    <row r="69" spans="3:18" ht="16.5" x14ac:dyDescent="0.2">
      <c r="C69" s="24"/>
      <c r="D69" s="24"/>
      <c r="E69" s="24"/>
      <c r="F69" s="24"/>
      <c r="G69" s="24"/>
      <c r="H69" s="24"/>
      <c r="I69" s="24"/>
      <c r="J69" s="24"/>
      <c r="K69" s="24"/>
      <c r="L69" s="24"/>
      <c r="M69" s="24"/>
      <c r="N69" s="24"/>
      <c r="O69" s="24"/>
      <c r="P69" s="24"/>
      <c r="Q69" s="24"/>
      <c r="R69" s="24"/>
    </row>
    <row r="70" spans="3:18" ht="16.5" x14ac:dyDescent="0.2">
      <c r="C70" s="24"/>
      <c r="D70" s="24"/>
      <c r="E70" s="24"/>
      <c r="F70" s="24"/>
      <c r="G70" s="24"/>
      <c r="H70" s="24"/>
      <c r="I70" s="24"/>
      <c r="J70" s="24"/>
      <c r="K70" s="24"/>
      <c r="L70" s="24"/>
      <c r="M70" s="24"/>
      <c r="N70" s="24"/>
      <c r="O70" s="24"/>
      <c r="P70" s="24"/>
      <c r="Q70" s="24"/>
      <c r="R70" s="24"/>
    </row>
    <row r="71" spans="3:18" ht="16.5" x14ac:dyDescent="0.2">
      <c r="C71" s="24"/>
      <c r="D71" s="24"/>
      <c r="E71" s="24"/>
      <c r="F71" s="24"/>
      <c r="G71" s="24"/>
      <c r="H71" s="24"/>
      <c r="I71" s="24"/>
      <c r="J71" s="24"/>
      <c r="K71" s="24"/>
      <c r="L71" s="24"/>
      <c r="M71" s="24"/>
      <c r="N71" s="24"/>
      <c r="O71" s="24"/>
      <c r="P71" s="24"/>
      <c r="Q71" s="24"/>
      <c r="R71" s="24"/>
    </row>
    <row r="72" spans="3:18" ht="16.5" x14ac:dyDescent="0.2">
      <c r="C72" s="24"/>
      <c r="D72" s="24"/>
      <c r="E72" s="24"/>
      <c r="F72" s="24"/>
      <c r="G72" s="24"/>
      <c r="H72" s="24"/>
      <c r="I72" s="24"/>
      <c r="J72" s="24"/>
      <c r="K72" s="24"/>
      <c r="L72" s="24"/>
      <c r="M72" s="24"/>
      <c r="N72" s="24"/>
      <c r="O72" s="24"/>
      <c r="P72" s="24"/>
      <c r="Q72" s="24"/>
      <c r="R72" s="24"/>
    </row>
    <row r="73" spans="3:18" ht="16.5" x14ac:dyDescent="0.2">
      <c r="C73" s="24"/>
      <c r="D73" s="24"/>
      <c r="E73" s="24"/>
      <c r="F73" s="24"/>
      <c r="G73" s="24"/>
      <c r="H73" s="24"/>
      <c r="I73" s="24"/>
      <c r="J73" s="24"/>
      <c r="K73" s="24"/>
      <c r="L73" s="24"/>
      <c r="M73" s="24"/>
      <c r="N73" s="24"/>
      <c r="O73" s="24"/>
      <c r="P73" s="24"/>
      <c r="Q73" s="24"/>
      <c r="R73" s="24"/>
    </row>
    <row r="74" spans="3:18" ht="16.5" x14ac:dyDescent="0.2">
      <c r="C74" s="24"/>
      <c r="D74" s="24"/>
      <c r="E74" s="24"/>
      <c r="F74" s="24"/>
      <c r="G74" s="24"/>
      <c r="H74" s="24"/>
      <c r="I74" s="24"/>
      <c r="J74" s="24"/>
      <c r="K74" s="24"/>
      <c r="L74" s="24"/>
      <c r="M74" s="24"/>
      <c r="N74" s="24"/>
      <c r="O74" s="24"/>
      <c r="P74" s="24"/>
      <c r="Q74" s="24"/>
      <c r="R74" s="24"/>
    </row>
    <row r="75" spans="3:18" ht="16.5" x14ac:dyDescent="0.2">
      <c r="C75" s="24"/>
      <c r="D75" s="24"/>
      <c r="E75" s="24"/>
      <c r="F75" s="24"/>
      <c r="G75" s="24"/>
      <c r="H75" s="24"/>
      <c r="I75" s="24"/>
      <c r="J75" s="24"/>
      <c r="K75" s="24"/>
      <c r="L75" s="24"/>
      <c r="M75" s="24"/>
      <c r="N75" s="24"/>
      <c r="O75" s="24"/>
      <c r="P75" s="24"/>
      <c r="Q75" s="24"/>
      <c r="R75" s="24"/>
    </row>
    <row r="76" spans="3:18" ht="16.5" x14ac:dyDescent="0.2">
      <c r="C76" s="24"/>
      <c r="D76" s="24"/>
      <c r="E76" s="24"/>
      <c r="F76" s="24"/>
      <c r="G76" s="24"/>
      <c r="H76" s="24"/>
      <c r="I76" s="24"/>
      <c r="J76" s="24"/>
      <c r="K76" s="24"/>
      <c r="L76" s="24"/>
      <c r="M76" s="24"/>
      <c r="N76" s="24"/>
      <c r="O76" s="24"/>
      <c r="P76" s="24"/>
      <c r="Q76" s="24"/>
      <c r="R76" s="24"/>
    </row>
    <row r="77" spans="3:18" ht="16.5" x14ac:dyDescent="0.2">
      <c r="C77" s="24"/>
      <c r="D77" s="24"/>
      <c r="E77" s="24"/>
      <c r="F77" s="24"/>
      <c r="G77" s="24"/>
      <c r="H77" s="24"/>
      <c r="I77" s="24"/>
      <c r="J77" s="24"/>
      <c r="K77" s="24"/>
      <c r="L77" s="24"/>
      <c r="M77" s="24"/>
      <c r="N77" s="24"/>
      <c r="O77" s="24"/>
      <c r="P77" s="24"/>
      <c r="Q77" s="24"/>
      <c r="R77" s="24"/>
    </row>
    <row r="78" spans="3:18" ht="16.5" x14ac:dyDescent="0.2">
      <c r="C78" s="24"/>
      <c r="D78" s="24"/>
      <c r="E78" s="24"/>
      <c r="F78" s="24"/>
      <c r="G78" s="24"/>
      <c r="H78" s="24"/>
      <c r="I78" s="24"/>
      <c r="J78" s="24"/>
      <c r="K78" s="24"/>
      <c r="L78" s="24"/>
      <c r="M78" s="24"/>
      <c r="N78" s="24"/>
      <c r="O78" s="24"/>
      <c r="P78" s="24"/>
      <c r="Q78" s="24"/>
      <c r="R78" s="24"/>
    </row>
    <row r="79" spans="3:18" ht="16.5" x14ac:dyDescent="0.2">
      <c r="C79" s="24"/>
      <c r="D79" s="24"/>
      <c r="E79" s="24"/>
      <c r="F79" s="24"/>
      <c r="G79" s="24"/>
      <c r="H79" s="24"/>
      <c r="I79" s="24"/>
      <c r="J79" s="24"/>
      <c r="K79" s="24"/>
      <c r="L79" s="24"/>
      <c r="M79" s="24"/>
      <c r="N79" s="24"/>
      <c r="O79" s="24"/>
      <c r="P79" s="24"/>
      <c r="Q79" s="24"/>
      <c r="R79" s="24"/>
    </row>
    <row r="80" spans="3:18" ht="16.5" x14ac:dyDescent="0.2">
      <c r="C80" s="24"/>
      <c r="D80" s="24"/>
      <c r="E80" s="24"/>
      <c r="F80" s="24"/>
      <c r="G80" s="24"/>
      <c r="H80" s="24"/>
      <c r="I80" s="24"/>
      <c r="J80" s="24"/>
      <c r="K80" s="24"/>
      <c r="L80" s="24"/>
      <c r="M80" s="24"/>
      <c r="N80" s="24"/>
      <c r="O80" s="24"/>
      <c r="P80" s="24"/>
      <c r="Q80" s="24"/>
      <c r="R80" s="24"/>
    </row>
    <row r="81" spans="3:18" ht="16.5" x14ac:dyDescent="0.2">
      <c r="C81" s="24"/>
      <c r="D81" s="24"/>
      <c r="E81" s="24"/>
      <c r="F81" s="24"/>
      <c r="G81" s="24"/>
      <c r="H81" s="24"/>
      <c r="I81" s="24"/>
      <c r="J81" s="24"/>
      <c r="K81" s="24"/>
      <c r="L81" s="24"/>
      <c r="M81" s="24"/>
      <c r="N81" s="24"/>
      <c r="O81" s="24"/>
      <c r="P81" s="24"/>
      <c r="Q81" s="24"/>
      <c r="R81" s="24"/>
    </row>
    <row r="82" spans="3:18" ht="16.5" x14ac:dyDescent="0.2">
      <c r="C82" s="24"/>
      <c r="D82" s="24"/>
      <c r="E82" s="24"/>
      <c r="F82" s="24"/>
      <c r="G82" s="24"/>
      <c r="H82" s="24"/>
      <c r="I82" s="24"/>
      <c r="J82" s="24"/>
      <c r="K82" s="24"/>
      <c r="L82" s="24"/>
      <c r="M82" s="24"/>
      <c r="N82" s="24"/>
      <c r="O82" s="24"/>
      <c r="P82" s="24"/>
      <c r="Q82" s="24"/>
      <c r="R82" s="24"/>
    </row>
    <row r="83" spans="3:18" ht="16.5" x14ac:dyDescent="0.2">
      <c r="C83" s="24"/>
      <c r="D83" s="24"/>
      <c r="E83" s="24"/>
      <c r="F83" s="24"/>
      <c r="G83" s="24"/>
      <c r="H83" s="24"/>
      <c r="I83" s="24"/>
      <c r="J83" s="24"/>
      <c r="K83" s="24"/>
      <c r="L83" s="24"/>
      <c r="M83" s="24"/>
      <c r="N83" s="24"/>
      <c r="O83" s="24"/>
      <c r="P83" s="24"/>
      <c r="Q83" s="24"/>
      <c r="R83" s="24"/>
    </row>
    <row r="84" spans="3:18" ht="16.5" x14ac:dyDescent="0.2">
      <c r="C84" s="24"/>
      <c r="D84" s="24"/>
      <c r="E84" s="24"/>
      <c r="F84" s="24"/>
      <c r="G84" s="24"/>
      <c r="H84" s="24"/>
      <c r="I84" s="24"/>
      <c r="J84" s="24"/>
      <c r="K84" s="24"/>
      <c r="L84" s="24"/>
      <c r="M84" s="24"/>
      <c r="N84" s="24"/>
      <c r="O84" s="24"/>
      <c r="P84" s="24"/>
      <c r="Q84" s="24"/>
      <c r="R84" s="24"/>
    </row>
    <row r="85" spans="3:18" ht="16.5" x14ac:dyDescent="0.2">
      <c r="C85" s="24"/>
      <c r="D85" s="24"/>
      <c r="E85" s="24"/>
      <c r="F85" s="24"/>
      <c r="G85" s="24"/>
      <c r="H85" s="24"/>
      <c r="I85" s="24"/>
      <c r="J85" s="24"/>
      <c r="K85" s="24"/>
      <c r="L85" s="24"/>
      <c r="M85" s="24"/>
      <c r="N85" s="24"/>
      <c r="O85" s="24"/>
      <c r="P85" s="24"/>
      <c r="Q85" s="24"/>
      <c r="R85" s="24"/>
    </row>
    <row r="86" spans="3:18" ht="16.5" x14ac:dyDescent="0.2">
      <c r="C86" s="24"/>
      <c r="D86" s="24"/>
      <c r="E86" s="24"/>
      <c r="F86" s="24"/>
      <c r="G86" s="24"/>
      <c r="H86" s="24"/>
      <c r="I86" s="24"/>
      <c r="J86" s="24"/>
      <c r="K86" s="24"/>
      <c r="L86" s="24"/>
      <c r="M86" s="24"/>
      <c r="N86" s="24"/>
      <c r="O86" s="24"/>
      <c r="P86" s="24"/>
      <c r="Q86" s="24"/>
      <c r="R86" s="24"/>
    </row>
    <row r="87" spans="3:18" ht="16.5" x14ac:dyDescent="0.2">
      <c r="C87" s="24"/>
      <c r="D87" s="24"/>
      <c r="E87" s="24"/>
      <c r="F87" s="24"/>
      <c r="G87" s="24"/>
      <c r="H87" s="24"/>
      <c r="I87" s="24"/>
      <c r="J87" s="24"/>
      <c r="K87" s="24"/>
      <c r="L87" s="24"/>
      <c r="M87" s="24"/>
      <c r="N87" s="24"/>
      <c r="O87" s="24"/>
      <c r="P87" s="24"/>
      <c r="Q87" s="24"/>
      <c r="R87" s="24"/>
    </row>
    <row r="88" spans="3:18" ht="16.5" x14ac:dyDescent="0.2">
      <c r="C88" s="24"/>
      <c r="D88" s="24"/>
      <c r="E88" s="24"/>
      <c r="F88" s="24"/>
      <c r="G88" s="24"/>
      <c r="H88" s="24"/>
      <c r="I88" s="24"/>
      <c r="J88" s="24"/>
      <c r="K88" s="24"/>
      <c r="L88" s="24"/>
      <c r="M88" s="24"/>
      <c r="N88" s="24"/>
      <c r="O88" s="24"/>
      <c r="P88" s="24"/>
      <c r="Q88" s="24"/>
      <c r="R88" s="24"/>
    </row>
    <row r="89" spans="3:18" ht="16.5" x14ac:dyDescent="0.2">
      <c r="C89" s="24"/>
      <c r="D89" s="24"/>
      <c r="E89" s="24"/>
      <c r="F89" s="24"/>
      <c r="G89" s="24"/>
      <c r="H89" s="24"/>
      <c r="I89" s="24"/>
      <c r="J89" s="24"/>
      <c r="K89" s="24"/>
      <c r="L89" s="24"/>
      <c r="M89" s="24"/>
      <c r="N89" s="24"/>
      <c r="O89" s="24"/>
      <c r="P89" s="24"/>
      <c r="Q89" s="24"/>
      <c r="R89" s="24"/>
    </row>
    <row r="90" spans="3:18" ht="16.5" x14ac:dyDescent="0.2">
      <c r="C90" s="24"/>
      <c r="D90" s="24"/>
      <c r="E90" s="24"/>
      <c r="F90" s="24"/>
      <c r="G90" s="24"/>
      <c r="H90" s="24"/>
      <c r="I90" s="24"/>
      <c r="J90" s="24"/>
      <c r="K90" s="24"/>
      <c r="L90" s="24"/>
      <c r="M90" s="24"/>
      <c r="N90" s="24"/>
      <c r="O90" s="24"/>
      <c r="P90" s="24"/>
      <c r="Q90" s="24"/>
      <c r="R90" s="24"/>
    </row>
    <row r="91" spans="3:18" ht="16.5" x14ac:dyDescent="0.2">
      <c r="C91" s="24"/>
      <c r="D91" s="24"/>
      <c r="E91" s="24"/>
      <c r="F91" s="24"/>
      <c r="G91" s="24"/>
      <c r="H91" s="24"/>
      <c r="I91" s="24"/>
      <c r="J91" s="24"/>
      <c r="K91" s="24"/>
      <c r="L91" s="24"/>
      <c r="M91" s="24"/>
      <c r="N91" s="24"/>
      <c r="O91" s="24"/>
      <c r="P91" s="24"/>
      <c r="Q91" s="24"/>
      <c r="R91" s="24"/>
    </row>
    <row r="92" spans="3:18" ht="16.5" x14ac:dyDescent="0.2">
      <c r="C92" s="24"/>
      <c r="D92" s="24"/>
      <c r="E92" s="24"/>
      <c r="F92" s="24"/>
      <c r="G92" s="24"/>
      <c r="H92" s="24"/>
      <c r="I92" s="24"/>
      <c r="J92" s="24"/>
      <c r="K92" s="24"/>
      <c r="L92" s="24"/>
      <c r="M92" s="24"/>
      <c r="N92" s="24"/>
      <c r="O92" s="24"/>
      <c r="P92" s="24"/>
      <c r="Q92" s="24"/>
      <c r="R92" s="24"/>
    </row>
    <row r="93" spans="3:18" ht="16.5" x14ac:dyDescent="0.2">
      <c r="C93" s="24"/>
      <c r="D93" s="24"/>
      <c r="E93" s="24"/>
      <c r="F93" s="24"/>
      <c r="G93" s="24"/>
      <c r="H93" s="24"/>
      <c r="I93" s="24"/>
      <c r="J93" s="24"/>
      <c r="K93" s="24"/>
      <c r="L93" s="24"/>
      <c r="M93" s="24"/>
      <c r="N93" s="24"/>
      <c r="O93" s="24"/>
      <c r="P93" s="24"/>
      <c r="Q93" s="24"/>
      <c r="R93" s="24"/>
    </row>
    <row r="94" spans="3:18" ht="16.5" x14ac:dyDescent="0.2">
      <c r="C94" s="24"/>
      <c r="D94" s="24"/>
      <c r="E94" s="24"/>
      <c r="F94" s="24"/>
      <c r="G94" s="24"/>
      <c r="H94" s="24"/>
      <c r="I94" s="24"/>
      <c r="J94" s="24"/>
      <c r="K94" s="24"/>
      <c r="L94" s="24"/>
      <c r="M94" s="24"/>
      <c r="N94" s="24"/>
      <c r="O94" s="24"/>
      <c r="P94" s="24"/>
      <c r="Q94" s="24"/>
      <c r="R94" s="24"/>
    </row>
    <row r="95" spans="3:18" ht="16.5" x14ac:dyDescent="0.2">
      <c r="C95" s="24"/>
      <c r="D95" s="24"/>
      <c r="E95" s="24"/>
      <c r="F95" s="24"/>
      <c r="G95" s="24"/>
      <c r="H95" s="24"/>
      <c r="I95" s="24"/>
      <c r="J95" s="24"/>
      <c r="K95" s="24"/>
      <c r="L95" s="24"/>
      <c r="M95" s="24"/>
      <c r="N95" s="24"/>
      <c r="O95" s="24"/>
      <c r="P95" s="24"/>
      <c r="Q95" s="24"/>
      <c r="R95" s="24"/>
    </row>
    <row r="96" spans="3:18" ht="16.5" x14ac:dyDescent="0.2">
      <c r="C96" s="24"/>
      <c r="D96" s="24"/>
      <c r="E96" s="24"/>
      <c r="F96" s="24"/>
      <c r="G96" s="24"/>
      <c r="H96" s="24"/>
      <c r="I96" s="24"/>
      <c r="J96" s="24"/>
      <c r="K96" s="24"/>
      <c r="L96" s="24"/>
      <c r="M96" s="24"/>
      <c r="N96" s="24"/>
      <c r="O96" s="24"/>
      <c r="P96" s="24"/>
      <c r="Q96" s="24"/>
      <c r="R96" s="24"/>
    </row>
  </sheetData>
  <sheetProtection algorithmName="SHA-512" hashValue="ZOR2w147WVDJWzPlnXlFBa2tr5dYV/V1ldDsz9jhw0RtGHFCzwnUZPutwfhsr7WzeSsefSsYyszAEOscunaSyw==" saltValue="Md7AC9ZvXOCSv8zkJiU0/Q==" spinCount="100000" sheet="1" objects="1" scenarios="1" selectLockedCells="1" selectUnlockedCells="1"/>
  <mergeCells count="38">
    <mergeCell ref="C50:G50"/>
    <mergeCell ref="C51:G51"/>
    <mergeCell ref="C44:G44"/>
    <mergeCell ref="C45:G45"/>
    <mergeCell ref="C46:G46"/>
    <mergeCell ref="C47:G47"/>
    <mergeCell ref="C48:G48"/>
    <mergeCell ref="C40:G40"/>
    <mergeCell ref="C41:G41"/>
    <mergeCell ref="C42:G42"/>
    <mergeCell ref="C43:G43"/>
    <mergeCell ref="C49:G49"/>
    <mergeCell ref="C29:G29"/>
    <mergeCell ref="C30:G30"/>
    <mergeCell ref="C31:G31"/>
    <mergeCell ref="C17:G18"/>
    <mergeCell ref="C39:G39"/>
    <mergeCell ref="C33:M33"/>
    <mergeCell ref="C34:M35"/>
    <mergeCell ref="C37:G38"/>
    <mergeCell ref="H37:J37"/>
    <mergeCell ref="K37:M37"/>
    <mergeCell ref="C9:K10"/>
    <mergeCell ref="C11:P12"/>
    <mergeCell ref="C14:R15"/>
    <mergeCell ref="P39:Q39"/>
    <mergeCell ref="C19:G19"/>
    <mergeCell ref="C20:G20"/>
    <mergeCell ref="C21:G21"/>
    <mergeCell ref="C22:G22"/>
    <mergeCell ref="C23:G23"/>
    <mergeCell ref="C24:G24"/>
    <mergeCell ref="C25:G25"/>
    <mergeCell ref="C26:G26"/>
    <mergeCell ref="C27:G27"/>
    <mergeCell ref="C28:G28"/>
    <mergeCell ref="H17:J17"/>
    <mergeCell ref="K17:M17"/>
  </mergeCells>
  <pageMargins left="0.511811024" right="0.511811024" top="0.78740157499999996" bottom="0.78740157499999996" header="0.31496062000000002" footer="0.31496062000000002"/>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C90F-FF7D-C348-9DAC-60310F69264E}">
  <sheetPr codeName="Planilha29"/>
  <dimension ref="A1:AG100"/>
  <sheetViews>
    <sheetView showGridLines="0" showRowColHeaders="0" topLeftCell="E46" zoomScaleNormal="100" workbookViewId="0">
      <selection activeCell="J51" sqref="J5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3" width="10.875" style="9"/>
    <col min="4" max="4" width="13.375" style="9" customWidth="1"/>
    <col min="5" max="5" width="10.875" style="9"/>
    <col min="6" max="6" width="13.375" style="9" customWidth="1"/>
    <col min="7" max="7" width="12.875" style="9" customWidth="1"/>
    <col min="8" max="8" width="10.875" style="9"/>
    <col min="9" max="9" width="14" style="9" customWidth="1"/>
    <col min="10"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482</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281" t="s">
        <v>141</v>
      </c>
      <c r="D11" s="281"/>
      <c r="E11" s="281"/>
      <c r="F11" s="281"/>
      <c r="G11" s="281"/>
      <c r="H11" s="281"/>
      <c r="I11" s="281"/>
      <c r="J11" s="281"/>
      <c r="K11" s="281"/>
      <c r="L11" s="281"/>
      <c r="M11" s="281"/>
      <c r="N11" s="281"/>
      <c r="O11" s="281"/>
      <c r="P11" s="281"/>
      <c r="Q11" s="281"/>
      <c r="R11" s="281"/>
    </row>
    <row r="12" spans="3:18" ht="15.95" customHeight="1" x14ac:dyDescent="0.2">
      <c r="C12" s="281"/>
      <c r="D12" s="281"/>
      <c r="E12" s="281"/>
      <c r="F12" s="281"/>
      <c r="G12" s="281"/>
      <c r="H12" s="281"/>
      <c r="I12" s="281"/>
      <c r="J12" s="281"/>
      <c r="K12" s="281"/>
      <c r="L12" s="281"/>
      <c r="M12" s="281"/>
      <c r="N12" s="281"/>
      <c r="O12" s="281"/>
      <c r="P12" s="281"/>
      <c r="Q12" s="281"/>
      <c r="R12" s="281"/>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483</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391" t="s">
        <v>484</v>
      </c>
      <c r="D19" s="391"/>
      <c r="E19" s="391"/>
      <c r="F19" s="391"/>
      <c r="G19" s="391"/>
      <c r="H19" s="391"/>
      <c r="I19" s="391"/>
      <c r="J19" s="391"/>
      <c r="K19" s="391"/>
      <c r="L19" s="7"/>
      <c r="M19" s="7"/>
      <c r="N19" s="7"/>
      <c r="O19" s="7"/>
      <c r="P19" s="7"/>
      <c r="Q19" s="7"/>
      <c r="R19" s="7"/>
    </row>
    <row r="20" spans="3:18" ht="15.95" customHeight="1" x14ac:dyDescent="0.2">
      <c r="C20" s="391"/>
      <c r="D20" s="391"/>
      <c r="E20" s="391"/>
      <c r="F20" s="391"/>
      <c r="G20" s="391"/>
      <c r="H20" s="391"/>
      <c r="I20" s="391"/>
      <c r="J20" s="391"/>
      <c r="K20" s="391"/>
      <c r="L20" s="7"/>
      <c r="M20" s="7"/>
      <c r="N20" s="7"/>
      <c r="O20" s="7"/>
      <c r="P20" s="7"/>
      <c r="Q20" s="7"/>
      <c r="R20" s="7"/>
    </row>
    <row r="21" spans="3:18" ht="15.95" customHeight="1" x14ac:dyDescent="0.2">
      <c r="C21" s="281" t="s">
        <v>143</v>
      </c>
      <c r="D21" s="281"/>
      <c r="E21" s="281"/>
      <c r="F21" s="281"/>
      <c r="G21" s="281"/>
      <c r="H21" s="281"/>
      <c r="I21" s="281"/>
      <c r="J21" s="281"/>
      <c r="K21" s="281"/>
      <c r="L21" s="281"/>
      <c r="M21" s="281"/>
      <c r="N21" s="281"/>
      <c r="O21" s="281"/>
      <c r="P21" s="281"/>
      <c r="Q21" s="281"/>
      <c r="R21" s="281"/>
    </row>
    <row r="22" spans="3:18" ht="15.95" customHeight="1" x14ac:dyDescent="0.2">
      <c r="C22" s="281"/>
      <c r="D22" s="281"/>
      <c r="E22" s="281"/>
      <c r="F22" s="281"/>
      <c r="G22" s="281"/>
      <c r="H22" s="281"/>
      <c r="I22" s="281"/>
      <c r="J22" s="281"/>
      <c r="K22" s="281"/>
      <c r="L22" s="281"/>
      <c r="M22" s="281"/>
      <c r="N22" s="281"/>
      <c r="O22" s="281"/>
      <c r="P22" s="281"/>
      <c r="Q22" s="281"/>
      <c r="R22" s="281"/>
    </row>
    <row r="23" spans="3:18" ht="15.95" customHeight="1" x14ac:dyDescent="0.2">
      <c r="C23" s="24"/>
      <c r="D23" s="24"/>
      <c r="E23" s="24"/>
      <c r="F23" s="24"/>
      <c r="G23" s="24"/>
      <c r="H23" s="24"/>
      <c r="I23" s="24"/>
      <c r="J23" s="24"/>
      <c r="K23" s="24"/>
      <c r="L23" s="24"/>
      <c r="M23" s="24"/>
      <c r="N23" s="24"/>
      <c r="O23" s="24"/>
      <c r="P23" s="24"/>
      <c r="Q23" s="24"/>
      <c r="R23" s="24"/>
    </row>
    <row r="24" spans="3:18" ht="15.95" customHeight="1" x14ac:dyDescent="0.2">
      <c r="C24" s="500" t="s">
        <v>143</v>
      </c>
      <c r="D24" s="500"/>
      <c r="E24" s="500"/>
      <c r="F24" s="500"/>
      <c r="G24" s="500"/>
      <c r="H24" s="500"/>
      <c r="I24" s="500"/>
      <c r="J24" s="193">
        <v>2022</v>
      </c>
      <c r="K24" s="193">
        <v>2023</v>
      </c>
      <c r="L24" s="193">
        <v>2024</v>
      </c>
      <c r="M24" s="184"/>
      <c r="N24" s="184"/>
      <c r="O24" s="184"/>
      <c r="P24" s="24"/>
      <c r="Q24" s="24"/>
      <c r="R24" s="24"/>
    </row>
    <row r="25" spans="3:18" ht="15.95" customHeight="1" x14ac:dyDescent="0.2">
      <c r="C25" s="500"/>
      <c r="D25" s="500"/>
      <c r="E25" s="500"/>
      <c r="F25" s="500"/>
      <c r="G25" s="500"/>
      <c r="H25" s="500"/>
      <c r="I25" s="500"/>
      <c r="J25" s="183" t="s">
        <v>220</v>
      </c>
      <c r="K25" s="183" t="s">
        <v>220</v>
      </c>
      <c r="L25" s="183" t="s">
        <v>220</v>
      </c>
      <c r="M25" s="184"/>
      <c r="N25" s="184"/>
      <c r="O25" s="184"/>
      <c r="P25" s="24"/>
      <c r="Q25" s="24"/>
      <c r="R25" s="24"/>
    </row>
    <row r="26" spans="3:18" ht="15.95" customHeight="1" x14ac:dyDescent="0.2">
      <c r="C26" s="501" t="s">
        <v>485</v>
      </c>
      <c r="D26" s="501"/>
      <c r="E26" s="501"/>
      <c r="F26" s="501"/>
      <c r="G26" s="501"/>
      <c r="H26" s="501"/>
      <c r="I26" s="501"/>
      <c r="J26" s="194">
        <f>SUM(J27:J28)</f>
        <v>396</v>
      </c>
      <c r="K26" s="194">
        <f>SUM(K27:K28)</f>
        <v>393</v>
      </c>
      <c r="L26" s="194">
        <f>SUM(L27:L28)</f>
        <v>348</v>
      </c>
      <c r="M26" s="184"/>
      <c r="N26" s="184"/>
      <c r="O26" s="184"/>
      <c r="P26" s="24"/>
      <c r="Q26" s="24"/>
      <c r="R26" s="24"/>
    </row>
    <row r="27" spans="3:18" ht="15.95" customHeight="1" x14ac:dyDescent="0.25">
      <c r="C27" s="494" t="s">
        <v>486</v>
      </c>
      <c r="D27" s="494"/>
      <c r="E27" s="494"/>
      <c r="F27" s="494"/>
      <c r="G27" s="494"/>
      <c r="H27" s="494"/>
      <c r="I27" s="494"/>
      <c r="J27" s="195">
        <v>280</v>
      </c>
      <c r="K27" s="195">
        <v>284</v>
      </c>
      <c r="L27" s="195">
        <f>251-1-8+6</f>
        <v>248</v>
      </c>
      <c r="M27" s="182"/>
      <c r="N27" s="182"/>
      <c r="O27" s="184"/>
      <c r="P27" s="24"/>
      <c r="Q27" s="24"/>
      <c r="R27" s="24"/>
    </row>
    <row r="28" spans="3:18" ht="15.95" customHeight="1" x14ac:dyDescent="0.25">
      <c r="C28" s="494" t="s">
        <v>487</v>
      </c>
      <c r="D28" s="494"/>
      <c r="E28" s="494"/>
      <c r="F28" s="494"/>
      <c r="G28" s="494"/>
      <c r="H28" s="494"/>
      <c r="I28" s="494"/>
      <c r="J28" s="195">
        <v>116</v>
      </c>
      <c r="K28" s="195">
        <v>109</v>
      </c>
      <c r="L28" s="195">
        <f>98+4-2</f>
        <v>100</v>
      </c>
      <c r="M28" s="182"/>
      <c r="N28" s="182"/>
      <c r="O28" s="184"/>
      <c r="P28" s="24"/>
      <c r="Q28" s="24"/>
      <c r="R28" s="24"/>
    </row>
    <row r="29" spans="3:18" ht="15.95" customHeight="1" x14ac:dyDescent="0.2">
      <c r="C29" s="502" t="s">
        <v>488</v>
      </c>
      <c r="D29" s="502"/>
      <c r="E29" s="502"/>
      <c r="F29" s="502"/>
      <c r="G29" s="502"/>
      <c r="H29" s="502"/>
      <c r="I29" s="502"/>
      <c r="J29" s="194">
        <f>SUM(J30:J31)</f>
        <v>7</v>
      </c>
      <c r="K29" s="194">
        <f>SUM(K30:K31)</f>
        <v>7</v>
      </c>
      <c r="L29" s="194">
        <v>9</v>
      </c>
      <c r="M29" s="182"/>
      <c r="N29" s="182"/>
      <c r="O29" s="184"/>
      <c r="P29" s="24"/>
      <c r="Q29" s="24"/>
      <c r="R29" s="24"/>
    </row>
    <row r="30" spans="3:18" ht="15.95" customHeight="1" x14ac:dyDescent="0.25">
      <c r="C30" s="494" t="s">
        <v>486</v>
      </c>
      <c r="D30" s="494"/>
      <c r="E30" s="494"/>
      <c r="F30" s="494"/>
      <c r="G30" s="494"/>
      <c r="H30" s="494"/>
      <c r="I30" s="494"/>
      <c r="J30" s="195">
        <v>5</v>
      </c>
      <c r="K30" s="195">
        <v>5</v>
      </c>
      <c r="L30" s="195">
        <v>5</v>
      </c>
      <c r="M30" s="182"/>
      <c r="N30" s="182"/>
      <c r="O30" s="184"/>
      <c r="P30" s="24"/>
      <c r="Q30" s="24"/>
      <c r="R30" s="24"/>
    </row>
    <row r="31" spans="3:18" ht="15.95" customHeight="1" x14ac:dyDescent="0.25">
      <c r="C31" s="494" t="s">
        <v>487</v>
      </c>
      <c r="D31" s="494"/>
      <c r="E31" s="494"/>
      <c r="F31" s="494"/>
      <c r="G31" s="494"/>
      <c r="H31" s="494"/>
      <c r="I31" s="494"/>
      <c r="J31" s="195">
        <v>2</v>
      </c>
      <c r="K31" s="195">
        <v>2</v>
      </c>
      <c r="L31" s="195">
        <v>4</v>
      </c>
      <c r="M31" s="182"/>
      <c r="N31" s="182"/>
      <c r="O31" s="184"/>
      <c r="P31" s="24"/>
      <c r="Q31" s="24"/>
      <c r="R31" s="24"/>
    </row>
    <row r="32" spans="3:18" ht="15.95" customHeight="1" x14ac:dyDescent="0.2">
      <c r="C32" s="182"/>
      <c r="D32" s="182"/>
      <c r="E32" s="182"/>
      <c r="F32" s="182"/>
      <c r="G32" s="182"/>
      <c r="H32" s="182"/>
      <c r="I32" s="182"/>
      <c r="J32" s="182"/>
      <c r="K32" s="182"/>
      <c r="L32" s="182"/>
      <c r="M32" s="182"/>
      <c r="N32" s="182"/>
      <c r="O32" s="184"/>
      <c r="P32" s="24"/>
      <c r="Q32" s="24"/>
      <c r="R32" s="24"/>
    </row>
    <row r="33" spans="3:18" ht="15.95" customHeight="1" x14ac:dyDescent="0.2">
      <c r="C33" s="500" t="s">
        <v>489</v>
      </c>
      <c r="D33" s="500"/>
      <c r="E33" s="500"/>
      <c r="F33" s="500"/>
      <c r="G33" s="500"/>
      <c r="H33" s="500"/>
      <c r="I33" s="500"/>
      <c r="J33" s="495">
        <v>2022</v>
      </c>
      <c r="K33" s="496"/>
      <c r="L33" s="495">
        <v>2023</v>
      </c>
      <c r="M33" s="496"/>
      <c r="N33" s="495">
        <v>2024</v>
      </c>
      <c r="O33" s="496"/>
      <c r="P33" s="24"/>
      <c r="Q33" s="24"/>
      <c r="R33" s="24"/>
    </row>
    <row r="34" spans="3:18" ht="15.95" customHeight="1" x14ac:dyDescent="0.2">
      <c r="C34" s="500"/>
      <c r="D34" s="500"/>
      <c r="E34" s="500"/>
      <c r="F34" s="500"/>
      <c r="G34" s="500"/>
      <c r="H34" s="500"/>
      <c r="I34" s="500"/>
      <c r="J34" s="183" t="s">
        <v>220</v>
      </c>
      <c r="K34" s="183" t="s">
        <v>490</v>
      </c>
      <c r="L34" s="183" t="s">
        <v>220</v>
      </c>
      <c r="M34" s="183" t="s">
        <v>490</v>
      </c>
      <c r="N34" s="183" t="s">
        <v>220</v>
      </c>
      <c r="O34" s="183" t="s">
        <v>490</v>
      </c>
      <c r="P34" s="24"/>
      <c r="Q34" s="24"/>
      <c r="R34" s="24"/>
    </row>
    <row r="35" spans="3:18" ht="15.95" customHeight="1" x14ac:dyDescent="0.2">
      <c r="C35" s="503" t="s">
        <v>491</v>
      </c>
      <c r="D35" s="504"/>
      <c r="E35" s="504"/>
      <c r="F35" s="504"/>
      <c r="G35" s="504"/>
      <c r="H35" s="504"/>
      <c r="I35" s="505"/>
      <c r="J35" s="497">
        <v>7</v>
      </c>
      <c r="K35" s="499">
        <v>1</v>
      </c>
      <c r="L35" s="497">
        <v>7</v>
      </c>
      <c r="M35" s="499">
        <v>1</v>
      </c>
      <c r="N35" s="497">
        <v>9</v>
      </c>
      <c r="O35" s="499">
        <v>1</v>
      </c>
      <c r="P35" s="24"/>
      <c r="Q35" s="24"/>
      <c r="R35" s="24"/>
    </row>
    <row r="36" spans="3:18" ht="15.95" customHeight="1" x14ac:dyDescent="0.2">
      <c r="C36" s="506"/>
      <c r="D36" s="507"/>
      <c r="E36" s="507"/>
      <c r="F36" s="507"/>
      <c r="G36" s="507"/>
      <c r="H36" s="507"/>
      <c r="I36" s="508"/>
      <c r="J36" s="498"/>
      <c r="K36" s="498"/>
      <c r="L36" s="498"/>
      <c r="M36" s="498"/>
      <c r="N36" s="498"/>
      <c r="O36" s="498"/>
      <c r="P36" s="24"/>
      <c r="Q36" s="24"/>
      <c r="R36" s="24"/>
    </row>
    <row r="37" spans="3:18" ht="15.95" customHeight="1" x14ac:dyDescent="0.25">
      <c r="C37" s="494" t="s">
        <v>486</v>
      </c>
      <c r="D37" s="494"/>
      <c r="E37" s="494"/>
      <c r="F37" s="494"/>
      <c r="G37" s="494"/>
      <c r="H37" s="494"/>
      <c r="I37" s="494"/>
      <c r="J37" s="195">
        <v>5</v>
      </c>
      <c r="K37" s="196">
        <v>0.71</v>
      </c>
      <c r="L37" s="195">
        <v>5</v>
      </c>
      <c r="M37" s="196">
        <v>0.71</v>
      </c>
      <c r="N37" s="195">
        <v>5</v>
      </c>
      <c r="O37" s="196">
        <v>0.56000000000000005</v>
      </c>
      <c r="P37" s="24"/>
      <c r="Q37" s="24"/>
      <c r="R37" s="24"/>
    </row>
    <row r="38" spans="3:18" ht="15.95" customHeight="1" x14ac:dyDescent="0.25">
      <c r="C38" s="494" t="s">
        <v>487</v>
      </c>
      <c r="D38" s="494"/>
      <c r="E38" s="494"/>
      <c r="F38" s="494"/>
      <c r="G38" s="494"/>
      <c r="H38" s="494"/>
      <c r="I38" s="494"/>
      <c r="J38" s="195">
        <v>2</v>
      </c>
      <c r="K38" s="196">
        <v>0.28999999999999998</v>
      </c>
      <c r="L38" s="195">
        <v>2</v>
      </c>
      <c r="M38" s="196">
        <v>0.28999999999999998</v>
      </c>
      <c r="N38" s="195">
        <v>4</v>
      </c>
      <c r="O38" s="196">
        <v>0.44</v>
      </c>
      <c r="P38" s="24"/>
      <c r="Q38" s="24"/>
      <c r="R38" s="24"/>
    </row>
    <row r="39" spans="3:18" ht="15.95" customHeight="1" x14ac:dyDescent="0.2">
      <c r="C39" s="509" t="s">
        <v>492</v>
      </c>
      <c r="D39" s="510"/>
      <c r="E39" s="510"/>
      <c r="F39" s="510"/>
      <c r="G39" s="510"/>
      <c r="H39" s="510"/>
      <c r="I39" s="511"/>
      <c r="J39" s="497">
        <v>7</v>
      </c>
      <c r="K39" s="499">
        <v>1</v>
      </c>
      <c r="L39" s="497">
        <v>6</v>
      </c>
      <c r="M39" s="499">
        <v>0.86</v>
      </c>
      <c r="N39" s="497">
        <v>5</v>
      </c>
      <c r="O39" s="499">
        <v>0.56000000000000005</v>
      </c>
      <c r="P39" s="24"/>
      <c r="Q39" s="24"/>
      <c r="R39" s="24"/>
    </row>
    <row r="40" spans="3:18" ht="15.95" customHeight="1" x14ac:dyDescent="0.2">
      <c r="C40" s="512"/>
      <c r="D40" s="513"/>
      <c r="E40" s="513"/>
      <c r="F40" s="513"/>
      <c r="G40" s="513"/>
      <c r="H40" s="513"/>
      <c r="I40" s="514"/>
      <c r="J40" s="498"/>
      <c r="K40" s="498"/>
      <c r="L40" s="498"/>
      <c r="M40" s="498"/>
      <c r="N40" s="498"/>
      <c r="O40" s="498"/>
      <c r="P40" s="24"/>
      <c r="Q40" s="24"/>
      <c r="R40" s="24"/>
    </row>
    <row r="41" spans="3:18" ht="15.95" customHeight="1" x14ac:dyDescent="0.25">
      <c r="C41" s="494" t="s">
        <v>486</v>
      </c>
      <c r="D41" s="494"/>
      <c r="E41" s="494"/>
      <c r="F41" s="494"/>
      <c r="G41" s="494"/>
      <c r="H41" s="494"/>
      <c r="I41" s="494"/>
      <c r="J41" s="195">
        <v>5</v>
      </c>
      <c r="K41" s="196">
        <v>0.71</v>
      </c>
      <c r="L41" s="195">
        <v>4</v>
      </c>
      <c r="M41" s="196">
        <v>0.56999999999999995</v>
      </c>
      <c r="N41" s="195">
        <v>3</v>
      </c>
      <c r="O41" s="196">
        <v>0.33</v>
      </c>
      <c r="Q41" s="24"/>
      <c r="R41" s="24"/>
    </row>
    <row r="42" spans="3:18" ht="15.95" customHeight="1" x14ac:dyDescent="0.25">
      <c r="C42" s="494" t="s">
        <v>487</v>
      </c>
      <c r="D42" s="494"/>
      <c r="E42" s="494"/>
      <c r="F42" s="494"/>
      <c r="G42" s="494"/>
      <c r="H42" s="494"/>
      <c r="I42" s="494"/>
      <c r="J42" s="195">
        <v>2</v>
      </c>
      <c r="K42" s="196">
        <v>0.28999999999999998</v>
      </c>
      <c r="L42" s="195">
        <v>2</v>
      </c>
      <c r="M42" s="196">
        <v>0.28999999999999998</v>
      </c>
      <c r="N42" s="195">
        <v>2</v>
      </c>
      <c r="O42" s="196">
        <v>0.22</v>
      </c>
      <c r="P42" s="437"/>
      <c r="Q42" s="437"/>
      <c r="R42" s="24"/>
    </row>
    <row r="43" spans="3:18" ht="15.95" customHeight="1" x14ac:dyDescent="0.2">
      <c r="C43" s="184"/>
      <c r="D43" s="184"/>
      <c r="E43" s="184"/>
      <c r="F43" s="184"/>
      <c r="G43" s="184"/>
      <c r="H43" s="184"/>
      <c r="I43" s="184"/>
      <c r="J43" s="184"/>
      <c r="K43" s="184"/>
      <c r="L43" s="184"/>
      <c r="M43" s="184"/>
      <c r="N43" s="184"/>
      <c r="O43" s="184"/>
      <c r="P43" s="24"/>
      <c r="Q43" s="24"/>
      <c r="R43" s="24"/>
    </row>
    <row r="44" spans="3:18" ht="15.95" customHeight="1" x14ac:dyDescent="0.2">
      <c r="C44" s="461" t="s">
        <v>493</v>
      </c>
      <c r="D44" s="461"/>
      <c r="E44" s="461"/>
      <c r="F44" s="461"/>
      <c r="G44" s="461"/>
      <c r="H44" s="461"/>
      <c r="I44" s="461"/>
      <c r="J44" s="461"/>
      <c r="K44" s="461"/>
      <c r="L44" s="461"/>
      <c r="M44" s="461"/>
      <c r="N44" s="461"/>
      <c r="O44" s="461"/>
      <c r="P44" s="24"/>
      <c r="Q44" s="24"/>
      <c r="R44" s="24"/>
    </row>
    <row r="45" spans="3:18" ht="15.95" customHeight="1" x14ac:dyDescent="0.2">
      <c r="C45" s="184"/>
      <c r="D45" s="184"/>
      <c r="E45" s="184"/>
      <c r="F45" s="184"/>
      <c r="G45" s="184"/>
      <c r="H45" s="184"/>
      <c r="I45" s="184"/>
      <c r="J45" s="184"/>
      <c r="K45" s="184"/>
      <c r="L45" s="184"/>
      <c r="M45" s="184"/>
      <c r="N45" s="184"/>
      <c r="O45" s="184"/>
      <c r="P45" s="24"/>
      <c r="Q45" s="24"/>
      <c r="R45" s="24"/>
    </row>
    <row r="46" spans="3:18" ht="15.95" customHeight="1" x14ac:dyDescent="0.2">
      <c r="C46" s="184"/>
      <c r="D46" s="184"/>
      <c r="E46" s="184"/>
      <c r="F46" s="184"/>
      <c r="G46" s="184"/>
      <c r="H46" s="184"/>
      <c r="I46" s="184"/>
      <c r="J46" s="184"/>
      <c r="K46" s="184"/>
      <c r="L46" s="184"/>
      <c r="M46" s="184"/>
      <c r="N46" s="184"/>
      <c r="O46" s="184"/>
      <c r="P46" s="24"/>
      <c r="Q46" s="24"/>
      <c r="R46" s="24"/>
    </row>
    <row r="47" spans="3:18" ht="15.95" customHeight="1" x14ac:dyDescent="0.2">
      <c r="C47" s="184"/>
      <c r="D47" s="184"/>
      <c r="E47" s="184"/>
      <c r="F47" s="184"/>
      <c r="G47" s="184"/>
      <c r="H47" s="184"/>
      <c r="I47" s="184"/>
      <c r="J47" s="184"/>
      <c r="K47" s="184"/>
      <c r="L47" s="184"/>
      <c r="M47" s="184"/>
      <c r="N47" s="184"/>
      <c r="O47" s="184"/>
      <c r="P47" s="24"/>
      <c r="Q47" s="24"/>
      <c r="R47" s="24"/>
    </row>
    <row r="48" spans="3:18" ht="15.95" customHeight="1" x14ac:dyDescent="0.2">
      <c r="C48" s="184"/>
      <c r="D48" s="184"/>
      <c r="E48" s="184"/>
      <c r="F48" s="184"/>
      <c r="G48" s="184"/>
      <c r="H48" s="184"/>
      <c r="I48" s="184"/>
      <c r="J48" s="184"/>
      <c r="K48" s="184"/>
      <c r="L48" s="184"/>
      <c r="M48" s="184"/>
      <c r="N48" s="184"/>
      <c r="O48" s="184"/>
      <c r="P48" s="24"/>
      <c r="Q48" s="24"/>
      <c r="R48" s="24"/>
    </row>
    <row r="49" spans="3:18" ht="15.95" customHeight="1" x14ac:dyDescent="0.2">
      <c r="C49" s="184"/>
      <c r="D49" s="184"/>
      <c r="E49" s="184"/>
      <c r="F49" s="184"/>
      <c r="G49" s="184"/>
      <c r="H49" s="184"/>
      <c r="I49" s="184"/>
      <c r="J49" s="184"/>
      <c r="K49" s="184"/>
      <c r="L49" s="184"/>
      <c r="M49" s="184"/>
      <c r="N49" s="184"/>
      <c r="O49" s="18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sheetData>
  <sheetProtection algorithmName="SHA-512" hashValue="zkqI0rGR6mposEJlBFBtgvBM1iyqEBGNwaS0bMxKBpDXuwkLAhKwSkg7GTE/5XZSIDWC5VtluNeMRJT1pVLoAQ==" saltValue="dJRpdeebcT2pwVuJkYdTgQ==" spinCount="100000" sheet="1" objects="1" scenarios="1" selectLockedCells="1" selectUnlockedCells="1"/>
  <mergeCells count="36">
    <mergeCell ref="C44:O44"/>
    <mergeCell ref="N33:O33"/>
    <mergeCell ref="C35:I36"/>
    <mergeCell ref="J35:J36"/>
    <mergeCell ref="K35:K36"/>
    <mergeCell ref="L35:L36"/>
    <mergeCell ref="M35:M36"/>
    <mergeCell ref="N35:N36"/>
    <mergeCell ref="O35:O36"/>
    <mergeCell ref="C38:I38"/>
    <mergeCell ref="C41:I41"/>
    <mergeCell ref="C42:I42"/>
    <mergeCell ref="J33:K33"/>
    <mergeCell ref="C39:I40"/>
    <mergeCell ref="K39:K40"/>
    <mergeCell ref="C9:K10"/>
    <mergeCell ref="N39:N40"/>
    <mergeCell ref="P42:Q42"/>
    <mergeCell ref="C11:R12"/>
    <mergeCell ref="C14:R18"/>
    <mergeCell ref="C19:K20"/>
    <mergeCell ref="C21:R22"/>
    <mergeCell ref="C31:I31"/>
    <mergeCell ref="C24:I25"/>
    <mergeCell ref="C33:I34"/>
    <mergeCell ref="C37:I37"/>
    <mergeCell ref="C26:I26"/>
    <mergeCell ref="C27:I27"/>
    <mergeCell ref="C28:I28"/>
    <mergeCell ref="O39:O40"/>
    <mergeCell ref="C29:I29"/>
    <mergeCell ref="C30:I30"/>
    <mergeCell ref="L33:M33"/>
    <mergeCell ref="J39:J40"/>
    <mergeCell ref="L39:L40"/>
    <mergeCell ref="M39:M40"/>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B631-78FD-464E-A369-2915DAE3CD1F}">
  <sheetPr codeName="Planilha30"/>
  <dimension ref="A1:AG81"/>
  <sheetViews>
    <sheetView showGridLines="0" showRowColHeaders="0" topLeftCell="A12" workbookViewId="0">
      <selection activeCell="U19" sqref="U1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494</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145</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t="s">
        <v>0</v>
      </c>
      <c r="D13" s="13"/>
      <c r="E13" s="13"/>
      <c r="F13" s="13"/>
      <c r="G13" s="14"/>
      <c r="H13" s="14"/>
      <c r="I13" s="14"/>
      <c r="J13" s="14"/>
      <c r="K13" s="14"/>
      <c r="L13" s="14"/>
      <c r="M13" s="14"/>
      <c r="N13" s="14"/>
      <c r="O13" s="14"/>
      <c r="P13" s="14"/>
      <c r="Q13" s="14"/>
      <c r="R13" s="15"/>
    </row>
    <row r="14" spans="3:18" ht="15.95" customHeight="1" x14ac:dyDescent="0.2">
      <c r="C14" s="436" t="s">
        <v>495</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515"/>
      <c r="D25" s="515"/>
      <c r="E25" s="515"/>
      <c r="F25" s="515"/>
      <c r="G25" s="515"/>
      <c r="H25" s="515"/>
      <c r="I25" s="515"/>
      <c r="J25" s="515"/>
      <c r="K25" s="515"/>
      <c r="L25" s="515"/>
      <c r="M25" s="515"/>
      <c r="N25" s="515"/>
      <c r="O25" s="515"/>
      <c r="P25" s="515"/>
      <c r="Q25" s="515"/>
      <c r="R25" s="515"/>
    </row>
    <row r="26" spans="3:18" ht="15.95" customHeight="1" x14ac:dyDescent="0.2">
      <c r="C26" s="65"/>
      <c r="D26" s="65"/>
      <c r="E26" s="65"/>
      <c r="F26" s="65"/>
      <c r="G26" s="65"/>
      <c r="H26" s="65"/>
      <c r="I26" s="65"/>
      <c r="J26" s="65"/>
      <c r="K26" s="65"/>
      <c r="L26" s="65"/>
      <c r="M26" s="65"/>
      <c r="N26" s="65"/>
      <c r="O26" s="65"/>
      <c r="P26" s="65"/>
      <c r="Q26" s="65"/>
      <c r="R26" s="65"/>
    </row>
    <row r="27" spans="3:18" ht="15.95" customHeight="1" x14ac:dyDescent="0.2">
      <c r="C27" s="65"/>
      <c r="D27" s="65"/>
      <c r="E27" s="65"/>
      <c r="F27" s="65"/>
      <c r="G27" s="65"/>
      <c r="H27" s="65"/>
      <c r="I27" s="65"/>
      <c r="J27" s="65"/>
      <c r="K27" s="65"/>
      <c r="L27" s="65"/>
      <c r="M27" s="65"/>
      <c r="N27" s="65"/>
      <c r="O27" s="65"/>
      <c r="P27" s="65"/>
      <c r="Q27" s="65"/>
      <c r="R27" s="65"/>
    </row>
    <row r="28" spans="3:18" ht="15.95" customHeight="1" x14ac:dyDescent="0.2">
      <c r="C28" s="65"/>
      <c r="D28" s="65"/>
      <c r="E28" s="65"/>
      <c r="F28" s="65"/>
      <c r="G28" s="65"/>
      <c r="H28" s="65"/>
      <c r="I28" s="65"/>
      <c r="J28" s="65"/>
      <c r="K28" s="65"/>
      <c r="L28" s="65"/>
      <c r="M28" s="65"/>
      <c r="N28" s="65"/>
      <c r="O28" s="65"/>
      <c r="P28" s="65"/>
      <c r="Q28" s="65"/>
      <c r="R28" s="65"/>
    </row>
    <row r="29" spans="3:18" ht="15.95" customHeight="1" x14ac:dyDescent="0.2">
      <c r="C29" s="65"/>
      <c r="D29" s="65"/>
      <c r="E29" s="65"/>
      <c r="F29" s="65"/>
      <c r="G29" s="65"/>
      <c r="H29" s="65"/>
      <c r="I29" s="65"/>
      <c r="J29" s="65"/>
      <c r="K29" s="65"/>
      <c r="L29" s="65"/>
      <c r="M29" s="65"/>
      <c r="N29" s="65"/>
      <c r="O29" s="65"/>
      <c r="P29" s="65"/>
      <c r="Q29" s="65"/>
      <c r="R29" s="65"/>
    </row>
    <row r="30" spans="3:18" ht="15.95" customHeight="1" x14ac:dyDescent="0.2">
      <c r="C30" s="65"/>
      <c r="D30" s="65"/>
      <c r="E30" s="65"/>
      <c r="F30" s="65"/>
      <c r="G30" s="65"/>
      <c r="H30" s="65"/>
      <c r="I30" s="65"/>
      <c r="J30" s="65"/>
      <c r="K30" s="65"/>
      <c r="L30" s="65"/>
      <c r="M30" s="65"/>
      <c r="N30" s="65"/>
      <c r="O30" s="65"/>
      <c r="P30" s="65"/>
      <c r="Q30" s="65"/>
      <c r="R30" s="65"/>
    </row>
    <row r="31" spans="3:18" ht="15.95" customHeight="1" x14ac:dyDescent="0.2">
      <c r="C31" s="65"/>
      <c r="D31" s="65"/>
      <c r="E31" s="65"/>
      <c r="F31" s="65"/>
      <c r="G31" s="65"/>
      <c r="H31" s="65"/>
      <c r="I31" s="65"/>
      <c r="J31" s="65"/>
      <c r="K31" s="65"/>
      <c r="L31" s="65"/>
      <c r="M31" s="65"/>
      <c r="N31" s="65"/>
      <c r="O31" s="65"/>
      <c r="P31" s="65"/>
      <c r="Q31" s="65"/>
      <c r="R31" s="65"/>
    </row>
    <row r="32" spans="3:18" ht="15.95" customHeight="1" x14ac:dyDescent="0.2">
      <c r="C32" s="65"/>
      <c r="D32" s="65"/>
      <c r="E32" s="65"/>
      <c r="F32" s="65"/>
      <c r="G32" s="65"/>
      <c r="H32" s="65"/>
      <c r="I32" s="65"/>
      <c r="J32" s="65"/>
      <c r="K32" s="65"/>
      <c r="L32" s="65"/>
      <c r="M32" s="65"/>
      <c r="N32" s="65"/>
      <c r="O32" s="65"/>
      <c r="P32" s="65"/>
      <c r="Q32" s="65"/>
      <c r="R32" s="65"/>
    </row>
    <row r="33" spans="3:18" ht="15.95" customHeight="1" x14ac:dyDescent="0.2">
      <c r="C33" s="24"/>
      <c r="D33" s="24"/>
      <c r="E33" s="24"/>
      <c r="F33" s="24"/>
      <c r="G33" s="24"/>
      <c r="H33" s="24"/>
      <c r="I33" s="24"/>
      <c r="J33" s="24"/>
      <c r="K33" s="24"/>
      <c r="L33" s="24"/>
      <c r="M33" s="24"/>
      <c r="N33" s="24"/>
      <c r="O33" s="24"/>
      <c r="P33" s="24"/>
      <c r="Q33" s="24"/>
      <c r="R33" s="24"/>
    </row>
    <row r="34" spans="3:18" ht="15.95" customHeight="1" x14ac:dyDescent="0.2">
      <c r="C34" s="24"/>
      <c r="D34" s="24"/>
      <c r="E34" s="24"/>
      <c r="F34" s="24"/>
      <c r="G34" s="24"/>
      <c r="H34" s="24"/>
      <c r="I34" s="24"/>
      <c r="J34" s="24"/>
      <c r="K34" s="24"/>
      <c r="L34" s="24"/>
      <c r="M34" s="24"/>
      <c r="N34" s="24"/>
      <c r="O34" s="24"/>
      <c r="P34" s="24"/>
      <c r="Q34" s="24"/>
      <c r="R34" s="24"/>
    </row>
    <row r="35" spans="3:18" ht="15.95" customHeight="1" x14ac:dyDescent="0.2">
      <c r="C35" s="24"/>
      <c r="D35" s="24"/>
      <c r="E35" s="24"/>
      <c r="F35" s="24"/>
      <c r="G35" s="24"/>
      <c r="H35" s="24"/>
      <c r="I35" s="24"/>
      <c r="J35" s="24"/>
      <c r="K35" s="24"/>
      <c r="L35" s="24"/>
      <c r="M35" s="24"/>
      <c r="N35" s="24"/>
      <c r="O35" s="24"/>
      <c r="P35" s="24"/>
      <c r="Q35" s="24"/>
      <c r="R35" s="24"/>
    </row>
    <row r="36" spans="3:18" ht="15.95" customHeight="1" x14ac:dyDescent="0.2">
      <c r="C36" s="24"/>
      <c r="D36" s="24"/>
      <c r="E36" s="24"/>
      <c r="F36" s="24"/>
      <c r="G36" s="24"/>
      <c r="H36" s="24"/>
      <c r="I36" s="24"/>
      <c r="J36" s="24"/>
      <c r="K36" s="24"/>
      <c r="L36" s="24"/>
      <c r="M36" s="24"/>
      <c r="N36" s="24"/>
      <c r="O36" s="24"/>
      <c r="P36" s="24"/>
      <c r="Q36" s="24"/>
      <c r="R36" s="24"/>
    </row>
    <row r="37" spans="3:18" ht="15.95" customHeight="1" x14ac:dyDescent="0.2">
      <c r="C37" s="24"/>
      <c r="D37" s="24"/>
      <c r="E37" s="24"/>
      <c r="F37" s="24"/>
      <c r="G37" s="24"/>
      <c r="H37" s="24"/>
      <c r="I37" s="24"/>
      <c r="J37" s="24"/>
      <c r="K37" s="24"/>
      <c r="L37" s="24"/>
      <c r="M37" s="24"/>
      <c r="N37" s="24"/>
      <c r="O37" s="24"/>
      <c r="P37" s="24"/>
      <c r="Q37" s="24"/>
      <c r="R37" s="24"/>
    </row>
    <row r="38" spans="3:18" ht="15.95" customHeight="1" x14ac:dyDescent="0.2">
      <c r="C38" s="24"/>
      <c r="D38" s="24"/>
      <c r="E38" s="24"/>
      <c r="F38" s="24"/>
      <c r="G38" s="24"/>
      <c r="H38" s="24"/>
      <c r="I38" s="24"/>
      <c r="J38" s="24"/>
      <c r="K38" s="24"/>
      <c r="L38" s="24"/>
      <c r="M38" s="24"/>
      <c r="N38" s="24"/>
      <c r="O38" s="24"/>
      <c r="P38" s="24"/>
      <c r="Q38" s="24"/>
      <c r="R38" s="24"/>
    </row>
    <row r="39" spans="3:18" ht="15.95" customHeight="1" x14ac:dyDescent="0.2">
      <c r="C39" s="24"/>
      <c r="D39" s="24"/>
      <c r="E39" s="24"/>
      <c r="F39" s="24"/>
      <c r="G39" s="24"/>
      <c r="H39" s="24"/>
      <c r="I39" s="24"/>
      <c r="J39" s="24"/>
      <c r="K39" s="24"/>
      <c r="L39" s="24"/>
      <c r="M39" s="24"/>
      <c r="N39" s="24"/>
      <c r="O39" s="24"/>
      <c r="P39" s="24"/>
      <c r="Q39" s="24"/>
      <c r="R39" s="24"/>
    </row>
    <row r="40" spans="3:18" ht="15.95" customHeight="1" x14ac:dyDescent="0.2">
      <c r="C40" s="24"/>
      <c r="D40" s="24"/>
      <c r="E40" s="24"/>
      <c r="F40" s="24"/>
      <c r="G40" s="24"/>
      <c r="H40" s="24"/>
      <c r="I40" s="24"/>
      <c r="J40" s="24"/>
      <c r="K40" s="24"/>
      <c r="L40" s="24"/>
      <c r="M40" s="24"/>
      <c r="N40" s="24"/>
      <c r="O40" s="24"/>
      <c r="P40" s="24"/>
      <c r="Q40" s="24"/>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sheetData>
  <sheetProtection algorithmName="SHA-512" hashValue="moFBi2bGPrVv97UxjCVX1Sy2Sb5vpr5SzNIn81Otuhj8bootERF8yUq85IeSGWr0wLbUj4PLR7IRGL4TYms+Ag==" saltValue="oqG8ufM/HUOrpdXtZCqb/g==" spinCount="100000" sheet="1" objects="1" scenarios="1" selectLockedCells="1" selectUnlockedCells="1"/>
  <mergeCells count="5">
    <mergeCell ref="C9:K10"/>
    <mergeCell ref="C11:P12"/>
    <mergeCell ref="C14:R24"/>
    <mergeCell ref="C25:J25"/>
    <mergeCell ref="K25:R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7532-5484-CA4C-8B55-706ABA7EB203}">
  <sheetPr codeName="Planilha3"/>
  <dimension ref="A1:AJ92"/>
  <sheetViews>
    <sheetView showGridLines="0" showRowColHeaders="0" topLeftCell="A70" zoomScaleNormal="100" workbookViewId="0">
      <selection activeCell="S60" sqref="S60"/>
    </sheetView>
  </sheetViews>
  <sheetFormatPr defaultColWidth="10.875" defaultRowHeight="15" x14ac:dyDescent="0.2"/>
  <cols>
    <col min="1" max="2" width="10.875" style="2"/>
    <col min="3" max="16" width="10.875" style="4"/>
    <col min="17" max="17" width="10.875" style="181"/>
    <col min="18" max="18" width="10.875" style="4"/>
    <col min="19" max="36" width="10.875" style="2"/>
    <col min="37" max="16384" width="10.875" style="4"/>
  </cols>
  <sheetData>
    <row r="1" spans="1:18" x14ac:dyDescent="0.2">
      <c r="C1" s="2"/>
      <c r="D1" s="2"/>
      <c r="E1" s="2"/>
      <c r="F1" s="2"/>
      <c r="G1" s="2"/>
      <c r="H1" s="2"/>
      <c r="I1" s="2"/>
      <c r="J1" s="2"/>
      <c r="K1" s="2"/>
      <c r="L1" s="2"/>
      <c r="M1" s="2"/>
      <c r="N1" s="2"/>
      <c r="O1" s="2"/>
      <c r="P1" s="2"/>
      <c r="Q1" s="186"/>
      <c r="R1" s="2"/>
    </row>
    <row r="2" spans="1:18" x14ac:dyDescent="0.2">
      <c r="C2" s="2"/>
      <c r="D2" s="2"/>
      <c r="E2" s="2"/>
      <c r="F2" s="2"/>
      <c r="G2" s="2"/>
      <c r="H2" s="2"/>
      <c r="I2" s="2"/>
      <c r="J2" s="2"/>
      <c r="K2" s="2"/>
      <c r="L2" s="2"/>
      <c r="M2" s="2"/>
      <c r="N2" s="2"/>
      <c r="O2" s="2"/>
      <c r="P2" s="2"/>
      <c r="Q2" s="186"/>
      <c r="R2" s="2"/>
    </row>
    <row r="3" spans="1:18" x14ac:dyDescent="0.2">
      <c r="C3" s="2"/>
      <c r="D3" s="2"/>
      <c r="E3" s="2"/>
      <c r="F3" s="2"/>
      <c r="G3" s="2"/>
      <c r="H3" s="2"/>
      <c r="I3" s="2"/>
      <c r="J3" s="2"/>
      <c r="K3" s="2"/>
      <c r="L3" s="2"/>
      <c r="M3" s="2"/>
      <c r="N3" s="2"/>
      <c r="O3" s="2"/>
      <c r="P3" s="2"/>
      <c r="Q3" s="186"/>
      <c r="R3" s="2"/>
    </row>
    <row r="4" spans="1:18" x14ac:dyDescent="0.2">
      <c r="C4" s="2"/>
      <c r="D4" s="2"/>
      <c r="E4" s="2"/>
      <c r="F4" s="2"/>
      <c r="G4" s="2"/>
      <c r="H4" s="2"/>
      <c r="I4" s="2"/>
      <c r="J4" s="2"/>
      <c r="K4" s="2"/>
      <c r="L4" s="2"/>
      <c r="M4" s="2"/>
      <c r="N4" s="2"/>
      <c r="O4" s="2"/>
      <c r="P4" s="2"/>
      <c r="Q4" s="186"/>
      <c r="R4" s="2"/>
    </row>
    <row r="5" spans="1:18" x14ac:dyDescent="0.2">
      <c r="C5" s="2"/>
      <c r="D5" s="2"/>
      <c r="E5" s="2"/>
      <c r="F5" s="2"/>
      <c r="G5" s="2"/>
      <c r="H5" s="2"/>
      <c r="I5" s="2"/>
      <c r="J5" s="2"/>
      <c r="K5" s="2"/>
      <c r="L5" s="2"/>
      <c r="M5" s="2"/>
      <c r="N5" s="2"/>
      <c r="O5" s="2"/>
      <c r="P5" s="2"/>
      <c r="Q5" s="186"/>
      <c r="R5" s="2"/>
    </row>
    <row r="6" spans="1:18" x14ac:dyDescent="0.2">
      <c r="C6" s="2"/>
      <c r="D6" s="2"/>
      <c r="E6" s="2"/>
      <c r="F6" s="2"/>
      <c r="G6" s="2"/>
      <c r="H6" s="2"/>
      <c r="I6" s="2"/>
      <c r="J6" s="2"/>
      <c r="K6" s="2"/>
      <c r="L6" s="2"/>
      <c r="M6" s="2"/>
      <c r="N6" s="2"/>
      <c r="O6" s="2"/>
      <c r="P6" s="2"/>
      <c r="Q6" s="186"/>
      <c r="R6" s="2"/>
    </row>
    <row r="7" spans="1:18" x14ac:dyDescent="0.2">
      <c r="C7" s="2"/>
      <c r="D7" s="2"/>
      <c r="E7" s="2"/>
      <c r="F7" s="2"/>
      <c r="G7" s="2"/>
      <c r="H7" s="2"/>
      <c r="I7" s="2"/>
      <c r="J7" s="2"/>
      <c r="K7" s="2"/>
      <c r="L7" s="2"/>
      <c r="M7" s="2"/>
      <c r="N7" s="2"/>
      <c r="O7" s="2"/>
      <c r="P7" s="2"/>
      <c r="Q7" s="186"/>
      <c r="R7" s="2"/>
    </row>
    <row r="8" spans="1:18" x14ac:dyDescent="0.2">
      <c r="C8" s="2"/>
      <c r="D8" s="2"/>
      <c r="E8" s="2"/>
      <c r="F8" s="2"/>
      <c r="G8" s="2"/>
      <c r="H8" s="2"/>
      <c r="I8" s="2"/>
      <c r="J8" s="2"/>
      <c r="K8" s="2"/>
      <c r="L8" s="2"/>
      <c r="M8" s="2"/>
      <c r="N8" s="2"/>
      <c r="O8" s="2"/>
      <c r="P8" s="2"/>
      <c r="Q8" s="186"/>
      <c r="R8" s="2"/>
    </row>
    <row r="9" spans="1:18" x14ac:dyDescent="0.2">
      <c r="A9" s="3"/>
      <c r="B9" s="3"/>
      <c r="C9" s="364" t="s">
        <v>198</v>
      </c>
      <c r="D9" s="364"/>
      <c r="E9" s="3"/>
      <c r="F9" s="3"/>
      <c r="G9" s="3"/>
      <c r="H9" s="3"/>
      <c r="I9" s="3"/>
      <c r="J9" s="3"/>
      <c r="K9" s="3"/>
      <c r="L9" s="3"/>
      <c r="M9" s="3"/>
      <c r="N9" s="3"/>
      <c r="O9" s="3"/>
      <c r="P9" s="3"/>
      <c r="Q9" s="187"/>
      <c r="R9" s="3"/>
    </row>
    <row r="10" spans="1:18" x14ac:dyDescent="0.2">
      <c r="A10" s="3"/>
      <c r="B10" s="3"/>
      <c r="C10" s="364"/>
      <c r="D10" s="364"/>
      <c r="E10" s="3"/>
      <c r="F10" s="3"/>
      <c r="G10" s="3"/>
      <c r="H10" s="3"/>
      <c r="I10" s="3"/>
      <c r="J10" s="3"/>
      <c r="K10" s="3"/>
      <c r="L10" s="3"/>
      <c r="M10" s="3"/>
      <c r="N10" s="3"/>
      <c r="O10" s="3"/>
      <c r="P10" s="3"/>
      <c r="Q10" s="187"/>
      <c r="R10" s="3"/>
    </row>
    <row r="11" spans="1:18" x14ac:dyDescent="0.2">
      <c r="A11" s="3"/>
      <c r="B11" s="3"/>
      <c r="C11" s="365" t="s">
        <v>199</v>
      </c>
      <c r="D11" s="365"/>
      <c r="E11" s="365"/>
      <c r="F11" s="365"/>
      <c r="G11" s="3"/>
      <c r="H11" s="3"/>
      <c r="I11" s="3"/>
      <c r="J11" s="3"/>
      <c r="K11" s="3"/>
      <c r="L11" s="3"/>
      <c r="M11" s="3"/>
      <c r="N11" s="3"/>
      <c r="O11" s="3"/>
      <c r="P11" s="3"/>
      <c r="Q11" s="187"/>
      <c r="R11" s="3"/>
    </row>
    <row r="12" spans="1:18" x14ac:dyDescent="0.2">
      <c r="A12" s="3"/>
      <c r="B12" s="3"/>
      <c r="C12" s="365"/>
      <c r="D12" s="365"/>
      <c r="E12" s="365"/>
      <c r="F12" s="365"/>
      <c r="G12" s="3"/>
      <c r="H12" s="3"/>
      <c r="I12" s="3"/>
      <c r="J12" s="3"/>
      <c r="K12" s="3"/>
      <c r="L12" s="3"/>
      <c r="M12" s="3"/>
      <c r="N12" s="3"/>
      <c r="O12" s="3"/>
      <c r="P12" s="3"/>
      <c r="Q12" s="187"/>
      <c r="R12" s="3"/>
    </row>
    <row r="13" spans="1:18" ht="408" customHeight="1" x14ac:dyDescent="0.2">
      <c r="C13" s="366" t="s">
        <v>200</v>
      </c>
      <c r="D13" s="367"/>
      <c r="E13" s="367"/>
      <c r="F13" s="367"/>
      <c r="G13" s="367"/>
      <c r="H13" s="367"/>
      <c r="I13" s="367"/>
      <c r="J13" s="367"/>
      <c r="K13" s="367"/>
      <c r="L13" s="367"/>
      <c r="M13" s="367"/>
      <c r="N13" s="367"/>
      <c r="O13" s="367"/>
      <c r="P13" s="367"/>
      <c r="Q13" s="367"/>
    </row>
    <row r="14" spans="1:18" x14ac:dyDescent="0.2">
      <c r="C14" s="367"/>
      <c r="D14" s="367"/>
      <c r="E14" s="367"/>
      <c r="F14" s="367"/>
      <c r="G14" s="367"/>
      <c r="H14" s="367"/>
      <c r="I14" s="367"/>
      <c r="J14" s="367"/>
      <c r="K14" s="367"/>
      <c r="L14" s="367"/>
      <c r="M14" s="367"/>
      <c r="N14" s="367"/>
      <c r="O14" s="367"/>
      <c r="P14" s="367"/>
      <c r="Q14" s="367"/>
    </row>
    <row r="15" spans="1:18" x14ac:dyDescent="0.2">
      <c r="C15" s="367"/>
      <c r="D15" s="367"/>
      <c r="E15" s="367"/>
      <c r="F15" s="367"/>
      <c r="G15" s="367"/>
      <c r="H15" s="367"/>
      <c r="I15" s="367"/>
      <c r="J15" s="367"/>
      <c r="K15" s="367"/>
      <c r="L15" s="367"/>
      <c r="M15" s="367"/>
      <c r="N15" s="367"/>
      <c r="O15" s="367"/>
      <c r="P15" s="367"/>
      <c r="Q15" s="367"/>
    </row>
    <row r="16" spans="1:18" x14ac:dyDescent="0.2">
      <c r="C16" s="367"/>
      <c r="D16" s="367"/>
      <c r="E16" s="367"/>
      <c r="F16" s="367"/>
      <c r="G16" s="367"/>
      <c r="H16" s="367"/>
      <c r="I16" s="367"/>
      <c r="J16" s="367"/>
      <c r="K16" s="367"/>
      <c r="L16" s="367"/>
      <c r="M16" s="367"/>
      <c r="N16" s="367"/>
      <c r="O16" s="367"/>
      <c r="P16" s="367"/>
      <c r="Q16" s="367"/>
    </row>
    <row r="17" spans="3:17" x14ac:dyDescent="0.2">
      <c r="C17" s="367"/>
      <c r="D17" s="367"/>
      <c r="E17" s="367"/>
      <c r="F17" s="367"/>
      <c r="G17" s="367"/>
      <c r="H17" s="367"/>
      <c r="I17" s="367"/>
      <c r="J17" s="367"/>
      <c r="K17" s="367"/>
      <c r="L17" s="367"/>
      <c r="M17" s="367"/>
      <c r="N17" s="367"/>
      <c r="O17" s="367"/>
      <c r="P17" s="367"/>
      <c r="Q17" s="367"/>
    </row>
    <row r="18" spans="3:17" x14ac:dyDescent="0.2">
      <c r="C18" s="367"/>
      <c r="D18" s="367"/>
      <c r="E18" s="367"/>
      <c r="F18" s="367"/>
      <c r="G18" s="367"/>
      <c r="H18" s="367"/>
      <c r="I18" s="367"/>
      <c r="J18" s="367"/>
      <c r="K18" s="367"/>
      <c r="L18" s="367"/>
      <c r="M18" s="367"/>
      <c r="N18" s="367"/>
      <c r="O18" s="367"/>
      <c r="P18" s="367"/>
      <c r="Q18" s="367"/>
    </row>
    <row r="19" spans="3:17" x14ac:dyDescent="0.2">
      <c r="C19" s="367"/>
      <c r="D19" s="367"/>
      <c r="E19" s="367"/>
      <c r="F19" s="367"/>
      <c r="G19" s="367"/>
      <c r="H19" s="367"/>
      <c r="I19" s="367"/>
      <c r="J19" s="367"/>
      <c r="K19" s="367"/>
      <c r="L19" s="367"/>
      <c r="M19" s="367"/>
      <c r="N19" s="367"/>
      <c r="O19" s="367"/>
      <c r="P19" s="367"/>
      <c r="Q19" s="367"/>
    </row>
    <row r="20" spans="3:17" x14ac:dyDescent="0.2">
      <c r="C20" s="367"/>
      <c r="D20" s="367"/>
      <c r="E20" s="367"/>
      <c r="F20" s="367"/>
      <c r="G20" s="367"/>
      <c r="H20" s="367"/>
      <c r="I20" s="367"/>
      <c r="J20" s="367"/>
      <c r="K20" s="367"/>
      <c r="L20" s="367"/>
      <c r="M20" s="367"/>
      <c r="N20" s="367"/>
      <c r="O20" s="367"/>
      <c r="P20" s="367"/>
      <c r="Q20" s="367"/>
    </row>
    <row r="21" spans="3:17" x14ac:dyDescent="0.2">
      <c r="C21" s="367"/>
      <c r="D21" s="367"/>
      <c r="E21" s="367"/>
      <c r="F21" s="367"/>
      <c r="G21" s="367"/>
      <c r="H21" s="367"/>
      <c r="I21" s="367"/>
      <c r="J21" s="367"/>
      <c r="K21" s="367"/>
      <c r="L21" s="367"/>
      <c r="M21" s="367"/>
      <c r="N21" s="367"/>
      <c r="O21" s="367"/>
      <c r="P21" s="367"/>
      <c r="Q21" s="367"/>
    </row>
    <row r="22" spans="3:17" x14ac:dyDescent="0.2">
      <c r="C22" s="367"/>
      <c r="D22" s="367"/>
      <c r="E22" s="367"/>
      <c r="F22" s="367"/>
      <c r="G22" s="367"/>
      <c r="H22" s="367"/>
      <c r="I22" s="367"/>
      <c r="J22" s="367"/>
      <c r="K22" s="367"/>
      <c r="L22" s="367"/>
      <c r="M22" s="367"/>
      <c r="N22" s="367"/>
      <c r="O22" s="367"/>
      <c r="P22" s="367"/>
      <c r="Q22" s="367"/>
    </row>
    <row r="23" spans="3:17" x14ac:dyDescent="0.2">
      <c r="C23" s="367"/>
      <c r="D23" s="367"/>
      <c r="E23" s="367"/>
      <c r="F23" s="367"/>
      <c r="G23" s="367"/>
      <c r="H23" s="367"/>
      <c r="I23" s="367"/>
      <c r="J23" s="367"/>
      <c r="K23" s="367"/>
      <c r="L23" s="367"/>
      <c r="M23" s="367"/>
      <c r="N23" s="367"/>
      <c r="O23" s="367"/>
      <c r="P23" s="367"/>
      <c r="Q23" s="367"/>
    </row>
    <row r="24" spans="3:17" x14ac:dyDescent="0.2">
      <c r="C24" s="367"/>
      <c r="D24" s="367"/>
      <c r="E24" s="367"/>
      <c r="F24" s="367"/>
      <c r="G24" s="367"/>
      <c r="H24" s="367"/>
      <c r="I24" s="367"/>
      <c r="J24" s="367"/>
      <c r="K24" s="367"/>
      <c r="L24" s="367"/>
      <c r="M24" s="367"/>
      <c r="N24" s="367"/>
      <c r="O24" s="367"/>
      <c r="P24" s="367"/>
      <c r="Q24" s="367"/>
    </row>
    <row r="25" spans="3:17" x14ac:dyDescent="0.2">
      <c r="C25" s="367"/>
      <c r="D25" s="367"/>
      <c r="E25" s="367"/>
      <c r="F25" s="367"/>
      <c r="G25" s="367"/>
      <c r="H25" s="367"/>
      <c r="I25" s="367"/>
      <c r="J25" s="367"/>
      <c r="K25" s="367"/>
      <c r="L25" s="367"/>
      <c r="M25" s="367"/>
      <c r="N25" s="367"/>
      <c r="O25" s="367"/>
      <c r="P25" s="367"/>
      <c r="Q25" s="367"/>
    </row>
    <row r="26" spans="3:17" x14ac:dyDescent="0.2">
      <c r="C26" s="367"/>
      <c r="D26" s="367"/>
      <c r="E26" s="367"/>
      <c r="F26" s="367"/>
      <c r="G26" s="367"/>
      <c r="H26" s="367"/>
      <c r="I26" s="367"/>
      <c r="J26" s="367"/>
      <c r="K26" s="367"/>
      <c r="L26" s="367"/>
      <c r="M26" s="367"/>
      <c r="N26" s="367"/>
      <c r="O26" s="367"/>
      <c r="P26" s="367"/>
      <c r="Q26" s="367"/>
    </row>
    <row r="27" spans="3:17" x14ac:dyDescent="0.2">
      <c r="C27" s="367"/>
      <c r="D27" s="367"/>
      <c r="E27" s="367"/>
      <c r="F27" s="367"/>
      <c r="G27" s="367"/>
      <c r="H27" s="367"/>
      <c r="I27" s="367"/>
      <c r="J27" s="367"/>
      <c r="K27" s="367"/>
      <c r="L27" s="367"/>
      <c r="M27" s="367"/>
      <c r="N27" s="367"/>
      <c r="O27" s="367"/>
      <c r="P27" s="367"/>
      <c r="Q27" s="367"/>
    </row>
    <row r="28" spans="3:17" x14ac:dyDescent="0.2">
      <c r="C28" s="367"/>
      <c r="D28" s="367"/>
      <c r="E28" s="367"/>
      <c r="F28" s="367"/>
      <c r="G28" s="367"/>
      <c r="H28" s="367"/>
      <c r="I28" s="367"/>
      <c r="J28" s="367"/>
      <c r="K28" s="367"/>
      <c r="L28" s="367"/>
      <c r="M28" s="367"/>
      <c r="N28" s="367"/>
      <c r="O28" s="367"/>
      <c r="P28" s="367"/>
      <c r="Q28" s="367"/>
    </row>
    <row r="29" spans="3:17" x14ac:dyDescent="0.2">
      <c r="C29" s="367"/>
      <c r="D29" s="367"/>
      <c r="E29" s="367"/>
      <c r="F29" s="367"/>
      <c r="G29" s="367"/>
      <c r="H29" s="367"/>
      <c r="I29" s="367"/>
      <c r="J29" s="367"/>
      <c r="K29" s="367"/>
      <c r="L29" s="367"/>
      <c r="M29" s="367"/>
      <c r="N29" s="367"/>
      <c r="O29" s="367"/>
      <c r="P29" s="367"/>
      <c r="Q29" s="367"/>
    </row>
    <row r="30" spans="3:17" x14ac:dyDescent="0.2">
      <c r="C30" s="367"/>
      <c r="D30" s="367"/>
      <c r="E30" s="367"/>
      <c r="F30" s="367"/>
      <c r="G30" s="367"/>
      <c r="H30" s="367"/>
      <c r="I30" s="367"/>
      <c r="J30" s="367"/>
      <c r="K30" s="367"/>
      <c r="L30" s="367"/>
      <c r="M30" s="367"/>
      <c r="N30" s="367"/>
      <c r="O30" s="367"/>
      <c r="P30" s="367"/>
      <c r="Q30" s="367"/>
    </row>
    <row r="31" spans="3:17" x14ac:dyDescent="0.2">
      <c r="C31" s="367"/>
      <c r="D31" s="367"/>
      <c r="E31" s="367"/>
      <c r="F31" s="367"/>
      <c r="G31" s="367"/>
      <c r="H31" s="367"/>
      <c r="I31" s="367"/>
      <c r="J31" s="367"/>
      <c r="K31" s="367"/>
      <c r="L31" s="367"/>
      <c r="M31" s="367"/>
      <c r="N31" s="367"/>
      <c r="O31" s="367"/>
      <c r="P31" s="367"/>
      <c r="Q31" s="367"/>
    </row>
    <row r="32" spans="3:17" x14ac:dyDescent="0.2">
      <c r="C32" s="367"/>
      <c r="D32" s="367"/>
      <c r="E32" s="367"/>
      <c r="F32" s="367"/>
      <c r="G32" s="367"/>
      <c r="H32" s="367"/>
      <c r="I32" s="367"/>
      <c r="J32" s="367"/>
      <c r="K32" s="367"/>
      <c r="L32" s="367"/>
      <c r="M32" s="367"/>
      <c r="N32" s="367"/>
      <c r="O32" s="367"/>
      <c r="P32" s="367"/>
      <c r="Q32" s="367"/>
    </row>
    <row r="33" spans="3:18" x14ac:dyDescent="0.2">
      <c r="C33" s="367"/>
      <c r="D33" s="367"/>
      <c r="E33" s="367"/>
      <c r="F33" s="367"/>
      <c r="G33" s="367"/>
      <c r="H33" s="367"/>
      <c r="I33" s="367"/>
      <c r="J33" s="367"/>
      <c r="K33" s="367"/>
      <c r="L33" s="367"/>
      <c r="M33" s="367"/>
      <c r="N33" s="367"/>
      <c r="O33" s="367"/>
      <c r="P33" s="367"/>
      <c r="Q33" s="367"/>
    </row>
    <row r="34" spans="3:18" x14ac:dyDescent="0.2">
      <c r="C34" s="367"/>
      <c r="D34" s="367"/>
      <c r="E34" s="367"/>
      <c r="F34" s="367"/>
      <c r="G34" s="367"/>
      <c r="H34" s="367"/>
      <c r="I34" s="367"/>
      <c r="J34" s="367"/>
      <c r="K34" s="367"/>
      <c r="L34" s="367"/>
      <c r="M34" s="367"/>
      <c r="N34" s="367"/>
      <c r="O34" s="367"/>
      <c r="P34" s="367"/>
      <c r="Q34" s="367"/>
    </row>
    <row r="35" spans="3:18" x14ac:dyDescent="0.2">
      <c r="C35" s="367"/>
      <c r="D35" s="367"/>
      <c r="E35" s="367"/>
      <c r="F35" s="367"/>
      <c r="G35" s="367"/>
      <c r="H35" s="367"/>
      <c r="I35" s="367"/>
      <c r="J35" s="367"/>
      <c r="K35" s="367"/>
      <c r="L35" s="367"/>
      <c r="M35" s="367"/>
      <c r="N35" s="367"/>
      <c r="O35" s="367"/>
      <c r="P35" s="367"/>
      <c r="Q35" s="367"/>
    </row>
    <row r="36" spans="3:18" x14ac:dyDescent="0.2">
      <c r="C36" s="367"/>
      <c r="D36" s="367"/>
      <c r="E36" s="367"/>
      <c r="F36" s="367"/>
      <c r="G36" s="367"/>
      <c r="H36" s="367"/>
      <c r="I36" s="367"/>
      <c r="J36" s="367"/>
      <c r="K36" s="367"/>
      <c r="L36" s="367"/>
      <c r="M36" s="367"/>
      <c r="N36" s="367"/>
      <c r="O36" s="367"/>
      <c r="P36" s="367"/>
      <c r="Q36" s="367"/>
    </row>
    <row r="37" spans="3:18" x14ac:dyDescent="0.2">
      <c r="C37" s="367"/>
      <c r="D37" s="367"/>
      <c r="E37" s="367"/>
      <c r="F37" s="367"/>
      <c r="G37" s="367"/>
      <c r="H37" s="367"/>
      <c r="I37" s="367"/>
      <c r="J37" s="367"/>
      <c r="K37" s="367"/>
      <c r="L37" s="367"/>
      <c r="M37" s="367"/>
      <c r="N37" s="367"/>
      <c r="O37" s="367"/>
      <c r="P37" s="367"/>
      <c r="Q37" s="367"/>
    </row>
    <row r="38" spans="3:18" x14ac:dyDescent="0.2">
      <c r="C38" s="367"/>
      <c r="D38" s="367"/>
      <c r="E38" s="367"/>
      <c r="F38" s="367"/>
      <c r="G38" s="367"/>
      <c r="H38" s="367"/>
      <c r="I38" s="367"/>
      <c r="J38" s="367"/>
      <c r="K38" s="367"/>
      <c r="L38" s="367"/>
      <c r="M38" s="367"/>
      <c r="N38" s="367"/>
      <c r="O38" s="367"/>
      <c r="P38" s="367"/>
      <c r="Q38" s="367"/>
    </row>
    <row r="39" spans="3:18" x14ac:dyDescent="0.2">
      <c r="C39" s="367"/>
      <c r="D39" s="367"/>
      <c r="E39" s="367"/>
      <c r="F39" s="367"/>
      <c r="G39" s="367"/>
      <c r="H39" s="367"/>
      <c r="I39" s="367"/>
      <c r="J39" s="367"/>
      <c r="K39" s="367"/>
      <c r="L39" s="367"/>
      <c r="M39" s="367"/>
      <c r="N39" s="367"/>
      <c r="O39" s="367"/>
      <c r="P39" s="367"/>
      <c r="Q39" s="367"/>
    </row>
    <row r="40" spans="3:18" x14ac:dyDescent="0.2">
      <c r="C40" s="367"/>
      <c r="D40" s="367"/>
      <c r="E40" s="367"/>
      <c r="F40" s="367"/>
      <c r="G40" s="367"/>
      <c r="H40" s="367"/>
      <c r="I40" s="367"/>
      <c r="J40" s="367"/>
      <c r="K40" s="367"/>
      <c r="L40" s="367"/>
      <c r="M40" s="367"/>
      <c r="N40" s="367"/>
      <c r="O40" s="367"/>
      <c r="P40" s="367"/>
      <c r="Q40" s="367"/>
    </row>
    <row r="41" spans="3:18" x14ac:dyDescent="0.2">
      <c r="C41" s="367"/>
      <c r="D41" s="367"/>
      <c r="E41" s="367"/>
      <c r="F41" s="367"/>
      <c r="G41" s="367"/>
      <c r="H41" s="367"/>
      <c r="I41" s="367"/>
      <c r="J41" s="367"/>
      <c r="K41" s="367"/>
      <c r="L41" s="367"/>
      <c r="M41" s="367"/>
      <c r="N41" s="367"/>
      <c r="O41" s="367"/>
      <c r="P41" s="367"/>
      <c r="Q41" s="367"/>
    </row>
    <row r="42" spans="3:18" x14ac:dyDescent="0.2">
      <c r="C42" s="367"/>
      <c r="D42" s="367"/>
      <c r="E42" s="367"/>
      <c r="F42" s="367"/>
      <c r="G42" s="367"/>
      <c r="H42" s="367"/>
      <c r="I42" s="367"/>
      <c r="J42" s="367"/>
      <c r="K42" s="367"/>
      <c r="L42" s="367"/>
      <c r="M42" s="367"/>
      <c r="N42" s="367"/>
      <c r="O42" s="367"/>
      <c r="P42" s="367"/>
      <c r="Q42" s="367"/>
    </row>
    <row r="47" spans="3:18" x14ac:dyDescent="0.2">
      <c r="C47" s="364" t="s">
        <v>201</v>
      </c>
      <c r="D47" s="364"/>
      <c r="E47" s="3"/>
      <c r="F47" s="3"/>
      <c r="G47" s="3"/>
      <c r="H47" s="3"/>
      <c r="I47" s="3"/>
      <c r="J47" s="3"/>
      <c r="K47" s="3"/>
      <c r="L47" s="3"/>
      <c r="M47" s="3"/>
      <c r="N47" s="3"/>
      <c r="O47" s="3"/>
      <c r="P47" s="3"/>
      <c r="Q47" s="187"/>
      <c r="R47" s="3"/>
    </row>
    <row r="48" spans="3:18" x14ac:dyDescent="0.2">
      <c r="C48" s="364"/>
      <c r="D48" s="364"/>
      <c r="E48" s="3"/>
      <c r="F48" s="3"/>
      <c r="G48" s="3"/>
      <c r="H48" s="3"/>
      <c r="I48" s="3"/>
      <c r="J48" s="3"/>
      <c r="K48" s="3"/>
      <c r="L48" s="3"/>
      <c r="M48" s="3"/>
      <c r="N48" s="3"/>
      <c r="O48" s="3"/>
      <c r="P48" s="3"/>
      <c r="Q48" s="187"/>
      <c r="R48" s="3"/>
    </row>
    <row r="49" spans="3:18" ht="15.95" customHeight="1" x14ac:dyDescent="0.2">
      <c r="C49" s="5" t="s">
        <v>73</v>
      </c>
      <c r="D49" s="5"/>
      <c r="E49" s="5"/>
      <c r="F49" s="5"/>
      <c r="G49" s="21"/>
      <c r="H49" s="21"/>
      <c r="I49" s="21"/>
      <c r="J49" s="3"/>
      <c r="K49" s="3"/>
      <c r="L49" s="3"/>
      <c r="M49" s="3"/>
      <c r="N49" s="3"/>
      <c r="O49" s="3"/>
      <c r="P49" s="3"/>
      <c r="Q49" s="187"/>
      <c r="R49" s="3"/>
    </row>
    <row r="50" spans="3:18" ht="15.95" customHeight="1" x14ac:dyDescent="0.2">
      <c r="C50" s="5"/>
      <c r="D50" s="5"/>
      <c r="E50" s="5"/>
      <c r="F50" s="5"/>
      <c r="G50" s="21"/>
      <c r="H50" s="21"/>
      <c r="I50" s="21"/>
      <c r="J50" s="3"/>
      <c r="K50" s="3"/>
      <c r="L50" s="3"/>
      <c r="M50" s="3"/>
      <c r="N50" s="3"/>
      <c r="O50" s="3"/>
      <c r="P50" s="3"/>
      <c r="Q50" s="187"/>
      <c r="R50" s="3"/>
    </row>
    <row r="52" spans="3:18" x14ac:dyDescent="0.2">
      <c r="C52" s="363" t="s">
        <v>202</v>
      </c>
      <c r="D52" s="363"/>
      <c r="E52" s="363"/>
      <c r="F52" s="363"/>
      <c r="G52" s="363"/>
      <c r="H52" s="363"/>
      <c r="I52" s="363"/>
      <c r="J52" s="363"/>
      <c r="K52" s="363"/>
      <c r="L52" s="363"/>
      <c r="M52" s="363"/>
      <c r="N52" s="363"/>
      <c r="O52" s="363"/>
      <c r="P52" s="363"/>
      <c r="Q52" s="363"/>
      <c r="R52" s="363"/>
    </row>
    <row r="53" spans="3:18" x14ac:dyDescent="0.2">
      <c r="C53" s="363"/>
      <c r="D53" s="363"/>
      <c r="E53" s="363"/>
      <c r="F53" s="363"/>
      <c r="G53" s="363"/>
      <c r="H53" s="363"/>
      <c r="I53" s="363"/>
      <c r="J53" s="363"/>
      <c r="K53" s="363"/>
      <c r="L53" s="363"/>
      <c r="M53" s="363"/>
      <c r="N53" s="363"/>
      <c r="O53" s="363"/>
      <c r="P53" s="363"/>
      <c r="Q53" s="363"/>
      <c r="R53" s="363"/>
    </row>
    <row r="54" spans="3:18" x14ac:dyDescent="0.2">
      <c r="C54" s="363"/>
      <c r="D54" s="363"/>
      <c r="E54" s="363"/>
      <c r="F54" s="363"/>
      <c r="G54" s="363"/>
      <c r="H54" s="363"/>
      <c r="I54" s="363"/>
      <c r="J54" s="363"/>
      <c r="K54" s="363"/>
      <c r="L54" s="363"/>
      <c r="M54" s="363"/>
      <c r="N54" s="363"/>
      <c r="O54" s="363"/>
      <c r="P54" s="363"/>
      <c r="Q54" s="363"/>
      <c r="R54" s="363"/>
    </row>
    <row r="55" spans="3:18" x14ac:dyDescent="0.2">
      <c r="C55" s="363"/>
      <c r="D55" s="363"/>
      <c r="E55" s="363"/>
      <c r="F55" s="363"/>
      <c r="G55" s="363"/>
      <c r="H55" s="363"/>
      <c r="I55" s="363"/>
      <c r="J55" s="363"/>
      <c r="K55" s="363"/>
      <c r="L55" s="363"/>
      <c r="M55" s="363"/>
      <c r="N55" s="363"/>
      <c r="O55" s="363"/>
      <c r="P55" s="363"/>
      <c r="Q55" s="363"/>
      <c r="R55" s="363"/>
    </row>
    <row r="56" spans="3:18" x14ac:dyDescent="0.2">
      <c r="C56" s="363"/>
      <c r="D56" s="363"/>
      <c r="E56" s="363"/>
      <c r="F56" s="363"/>
      <c r="G56" s="363"/>
      <c r="H56" s="363"/>
      <c r="I56" s="363"/>
      <c r="J56" s="363"/>
      <c r="K56" s="363"/>
      <c r="L56" s="363"/>
      <c r="M56" s="363"/>
      <c r="N56" s="363"/>
      <c r="O56" s="363"/>
      <c r="P56" s="363"/>
      <c r="Q56" s="363"/>
      <c r="R56" s="363"/>
    </row>
    <row r="57" spans="3:18" x14ac:dyDescent="0.2">
      <c r="C57" s="363"/>
      <c r="D57" s="363"/>
      <c r="E57" s="363"/>
      <c r="F57" s="363"/>
      <c r="G57" s="363"/>
      <c r="H57" s="363"/>
      <c r="I57" s="363"/>
      <c r="J57" s="363"/>
      <c r="K57" s="363"/>
      <c r="L57" s="363"/>
      <c r="M57" s="363"/>
      <c r="N57" s="363"/>
      <c r="O57" s="363"/>
      <c r="P57" s="363"/>
      <c r="Q57" s="363"/>
      <c r="R57" s="363"/>
    </row>
    <row r="58" spans="3:18" x14ac:dyDescent="0.2">
      <c r="C58" s="363"/>
      <c r="D58" s="363"/>
      <c r="E58" s="363"/>
      <c r="F58" s="363"/>
      <c r="G58" s="363"/>
      <c r="H58" s="363"/>
      <c r="I58" s="363"/>
      <c r="J58" s="363"/>
      <c r="K58" s="363"/>
      <c r="L58" s="363"/>
      <c r="M58" s="363"/>
      <c r="N58" s="363"/>
      <c r="O58" s="363"/>
      <c r="P58" s="363"/>
      <c r="Q58" s="363"/>
      <c r="R58" s="363"/>
    </row>
    <row r="59" spans="3:18" x14ac:dyDescent="0.2">
      <c r="C59" s="363"/>
      <c r="D59" s="363"/>
      <c r="E59" s="363"/>
      <c r="F59" s="363"/>
      <c r="G59" s="363"/>
      <c r="H59" s="363"/>
      <c r="I59" s="363"/>
      <c r="J59" s="363"/>
      <c r="K59" s="363"/>
      <c r="L59" s="363"/>
      <c r="M59" s="363"/>
      <c r="N59" s="363"/>
      <c r="O59" s="363"/>
      <c r="P59" s="363"/>
      <c r="Q59" s="363"/>
      <c r="R59" s="363"/>
    </row>
    <row r="60" spans="3:18" x14ac:dyDescent="0.2">
      <c r="C60" s="363"/>
      <c r="D60" s="363"/>
      <c r="E60" s="363"/>
      <c r="F60" s="363"/>
      <c r="G60" s="363"/>
      <c r="H60" s="363"/>
      <c r="I60" s="363"/>
      <c r="J60" s="363"/>
      <c r="K60" s="363"/>
      <c r="L60" s="363"/>
      <c r="M60" s="363"/>
      <c r="N60" s="363"/>
      <c r="O60" s="363"/>
      <c r="P60" s="363"/>
      <c r="Q60" s="363"/>
      <c r="R60" s="363"/>
    </row>
    <row r="61" spans="3:18" x14ac:dyDescent="0.2">
      <c r="C61" s="363"/>
      <c r="D61" s="363"/>
      <c r="E61" s="363"/>
      <c r="F61" s="363"/>
      <c r="G61" s="363"/>
      <c r="H61" s="363"/>
      <c r="I61" s="363"/>
      <c r="J61" s="363"/>
      <c r="K61" s="363"/>
      <c r="L61" s="363"/>
      <c r="M61" s="363"/>
      <c r="N61" s="363"/>
      <c r="O61" s="363"/>
      <c r="P61" s="363"/>
      <c r="Q61" s="363"/>
      <c r="R61" s="363"/>
    </row>
    <row r="62" spans="3:18" x14ac:dyDescent="0.2">
      <c r="C62" s="363"/>
      <c r="D62" s="363"/>
      <c r="E62" s="363"/>
      <c r="F62" s="363"/>
      <c r="G62" s="363"/>
      <c r="H62" s="363"/>
      <c r="I62" s="363"/>
      <c r="J62" s="363"/>
      <c r="K62" s="363"/>
      <c r="L62" s="363"/>
      <c r="M62" s="363"/>
      <c r="N62" s="363"/>
      <c r="O62" s="363"/>
      <c r="P62" s="363"/>
      <c r="Q62" s="363"/>
      <c r="R62" s="363"/>
    </row>
    <row r="63" spans="3:18" x14ac:dyDescent="0.2">
      <c r="C63" s="363"/>
      <c r="D63" s="363"/>
      <c r="E63" s="363"/>
      <c r="F63" s="363"/>
      <c r="G63" s="363"/>
      <c r="H63" s="363"/>
      <c r="I63" s="363"/>
      <c r="J63" s="363"/>
      <c r="K63" s="363"/>
      <c r="L63" s="363"/>
      <c r="M63" s="363"/>
      <c r="N63" s="363"/>
      <c r="O63" s="363"/>
      <c r="P63" s="363"/>
      <c r="Q63" s="363"/>
      <c r="R63" s="363"/>
    </row>
    <row r="64" spans="3:18" x14ac:dyDescent="0.2">
      <c r="C64" s="363"/>
      <c r="D64" s="363"/>
      <c r="E64" s="363"/>
      <c r="F64" s="363"/>
      <c r="G64" s="363"/>
      <c r="H64" s="363"/>
      <c r="I64" s="363"/>
      <c r="J64" s="363"/>
      <c r="K64" s="363"/>
      <c r="L64" s="363"/>
      <c r="M64" s="363"/>
      <c r="N64" s="363"/>
      <c r="O64" s="363"/>
      <c r="P64" s="363"/>
      <c r="Q64" s="363"/>
      <c r="R64" s="363"/>
    </row>
    <row r="65" spans="3:18" x14ac:dyDescent="0.2">
      <c r="C65" s="363"/>
      <c r="D65" s="363"/>
      <c r="E65" s="363"/>
      <c r="F65" s="363"/>
      <c r="G65" s="363"/>
      <c r="H65" s="363"/>
      <c r="I65" s="363"/>
      <c r="J65" s="363"/>
      <c r="K65" s="363"/>
      <c r="L65" s="363"/>
      <c r="M65" s="363"/>
      <c r="N65" s="363"/>
      <c r="O65" s="363"/>
      <c r="P65" s="363"/>
      <c r="Q65" s="363"/>
      <c r="R65" s="363"/>
    </row>
    <row r="66" spans="3:18" x14ac:dyDescent="0.2">
      <c r="C66" s="363"/>
      <c r="D66" s="363"/>
      <c r="E66" s="363"/>
      <c r="F66" s="363"/>
      <c r="G66" s="363"/>
      <c r="H66" s="363"/>
      <c r="I66" s="363"/>
      <c r="J66" s="363"/>
      <c r="K66" s="363"/>
      <c r="L66" s="363"/>
      <c r="M66" s="363"/>
      <c r="N66" s="363"/>
      <c r="O66" s="363"/>
      <c r="P66" s="363"/>
      <c r="Q66" s="363"/>
      <c r="R66" s="363"/>
    </row>
    <row r="67" spans="3:18" x14ac:dyDescent="0.2">
      <c r="C67" s="363"/>
      <c r="D67" s="363"/>
      <c r="E67" s="363"/>
      <c r="F67" s="363"/>
      <c r="G67" s="363"/>
      <c r="H67" s="363"/>
      <c r="I67" s="363"/>
      <c r="J67" s="363"/>
      <c r="K67" s="363"/>
      <c r="L67" s="363"/>
      <c r="M67" s="363"/>
      <c r="N67" s="363"/>
      <c r="O67" s="363"/>
      <c r="P67" s="363"/>
      <c r="Q67" s="363"/>
      <c r="R67" s="363"/>
    </row>
    <row r="68" spans="3:18" x14ac:dyDescent="0.2">
      <c r="C68" s="363"/>
      <c r="D68" s="363"/>
      <c r="E68" s="363"/>
      <c r="F68" s="363"/>
      <c r="G68" s="363"/>
      <c r="H68" s="363"/>
      <c r="I68" s="363"/>
      <c r="J68" s="363"/>
      <c r="K68" s="363"/>
      <c r="L68" s="363"/>
      <c r="M68" s="363"/>
      <c r="N68" s="363"/>
      <c r="O68" s="363"/>
      <c r="P68" s="363"/>
      <c r="Q68" s="363"/>
      <c r="R68" s="363"/>
    </row>
    <row r="69" spans="3:18" x14ac:dyDescent="0.2">
      <c r="C69" s="363"/>
      <c r="D69" s="363"/>
      <c r="E69" s="363"/>
      <c r="F69" s="363"/>
      <c r="G69" s="363"/>
      <c r="H69" s="363"/>
      <c r="I69" s="363"/>
      <c r="J69" s="363"/>
      <c r="K69" s="363"/>
      <c r="L69" s="363"/>
      <c r="M69" s="363"/>
      <c r="N69" s="363"/>
      <c r="O69" s="363"/>
      <c r="P69" s="363"/>
      <c r="Q69" s="363"/>
      <c r="R69" s="363"/>
    </row>
    <row r="70" spans="3:18" x14ac:dyDescent="0.2">
      <c r="C70" s="363"/>
      <c r="D70" s="363"/>
      <c r="E70" s="363"/>
      <c r="F70" s="363"/>
      <c r="G70" s="363"/>
      <c r="H70" s="363"/>
      <c r="I70" s="363"/>
      <c r="J70" s="363"/>
      <c r="K70" s="363"/>
      <c r="L70" s="363"/>
      <c r="M70" s="363"/>
      <c r="N70" s="363"/>
      <c r="O70" s="363"/>
      <c r="P70" s="363"/>
      <c r="Q70" s="363"/>
      <c r="R70" s="363"/>
    </row>
    <row r="71" spans="3:18" x14ac:dyDescent="0.2">
      <c r="C71" s="363"/>
      <c r="D71" s="363"/>
      <c r="E71" s="363"/>
      <c r="F71" s="363"/>
      <c r="G71" s="363"/>
      <c r="H71" s="363"/>
      <c r="I71" s="363"/>
      <c r="J71" s="363"/>
      <c r="K71" s="363"/>
      <c r="L71" s="363"/>
      <c r="M71" s="363"/>
      <c r="N71" s="363"/>
      <c r="O71" s="363"/>
      <c r="P71" s="363"/>
      <c r="Q71" s="363"/>
      <c r="R71" s="363"/>
    </row>
    <row r="72" spans="3:18" x14ac:dyDescent="0.2">
      <c r="C72" s="363"/>
      <c r="D72" s="363"/>
      <c r="E72" s="363"/>
      <c r="F72" s="363"/>
      <c r="G72" s="363"/>
      <c r="H72" s="363"/>
      <c r="I72" s="363"/>
      <c r="J72" s="363"/>
      <c r="K72" s="363"/>
      <c r="L72" s="363"/>
      <c r="M72" s="363"/>
      <c r="N72" s="363"/>
      <c r="O72" s="363"/>
      <c r="P72" s="363"/>
      <c r="Q72" s="363"/>
      <c r="R72" s="363"/>
    </row>
    <row r="73" spans="3:18" x14ac:dyDescent="0.2">
      <c r="C73" s="363"/>
      <c r="D73" s="363"/>
      <c r="E73" s="363"/>
      <c r="F73" s="363"/>
      <c r="G73" s="363"/>
      <c r="H73" s="363"/>
      <c r="I73" s="363"/>
      <c r="J73" s="363"/>
      <c r="K73" s="363"/>
      <c r="L73" s="363"/>
      <c r="M73" s="363"/>
      <c r="N73" s="363"/>
      <c r="O73" s="363"/>
      <c r="P73" s="363"/>
      <c r="Q73" s="363"/>
      <c r="R73" s="363"/>
    </row>
    <row r="74" spans="3:18" x14ac:dyDescent="0.2">
      <c r="C74" s="363"/>
      <c r="D74" s="363"/>
      <c r="E74" s="363"/>
      <c r="F74" s="363"/>
      <c r="G74" s="363"/>
      <c r="H74" s="363"/>
      <c r="I74" s="363"/>
      <c r="J74" s="363"/>
      <c r="K74" s="363"/>
      <c r="L74" s="363"/>
      <c r="M74" s="363"/>
      <c r="N74" s="363"/>
      <c r="O74" s="363"/>
      <c r="P74" s="363"/>
      <c r="Q74" s="363"/>
      <c r="R74" s="363"/>
    </row>
    <row r="75" spans="3:18" x14ac:dyDescent="0.2">
      <c r="C75" s="363"/>
      <c r="D75" s="363"/>
      <c r="E75" s="363"/>
      <c r="F75" s="363"/>
      <c r="G75" s="363"/>
      <c r="H75" s="363"/>
      <c r="I75" s="363"/>
      <c r="J75" s="363"/>
      <c r="K75" s="363"/>
      <c r="L75" s="363"/>
      <c r="M75" s="363"/>
      <c r="N75" s="363"/>
      <c r="O75" s="363"/>
      <c r="P75" s="363"/>
      <c r="Q75" s="363"/>
      <c r="R75" s="363"/>
    </row>
    <row r="76" spans="3:18" x14ac:dyDescent="0.2">
      <c r="C76" s="363"/>
      <c r="D76" s="363"/>
      <c r="E76" s="363"/>
      <c r="F76" s="363"/>
      <c r="G76" s="363"/>
      <c r="H76" s="363"/>
      <c r="I76" s="363"/>
      <c r="J76" s="363"/>
      <c r="K76" s="363"/>
      <c r="L76" s="363"/>
      <c r="M76" s="363"/>
      <c r="N76" s="363"/>
      <c r="O76" s="363"/>
      <c r="P76" s="363"/>
      <c r="Q76" s="363"/>
      <c r="R76" s="363"/>
    </row>
    <row r="77" spans="3:18" x14ac:dyDescent="0.2">
      <c r="C77" s="363"/>
      <c r="D77" s="363"/>
      <c r="E77" s="363"/>
      <c r="F77" s="363"/>
      <c r="G77" s="363"/>
      <c r="H77" s="363"/>
      <c r="I77" s="363"/>
      <c r="J77" s="363"/>
      <c r="K77" s="363"/>
      <c r="L77" s="363"/>
      <c r="M77" s="363"/>
      <c r="N77" s="363"/>
      <c r="O77" s="363"/>
      <c r="P77" s="363"/>
      <c r="Q77" s="363"/>
      <c r="R77" s="363"/>
    </row>
    <row r="78" spans="3:18" x14ac:dyDescent="0.2">
      <c r="C78" s="363"/>
      <c r="D78" s="363"/>
      <c r="E78" s="363"/>
      <c r="F78" s="363"/>
      <c r="G78" s="363"/>
      <c r="H78" s="363"/>
      <c r="I78" s="363"/>
      <c r="J78" s="363"/>
      <c r="K78" s="363"/>
      <c r="L78" s="363"/>
      <c r="M78" s="363"/>
      <c r="N78" s="363"/>
      <c r="O78" s="363"/>
      <c r="P78" s="363"/>
      <c r="Q78" s="363"/>
      <c r="R78" s="363"/>
    </row>
    <row r="79" spans="3:18" x14ac:dyDescent="0.2">
      <c r="C79" s="363"/>
      <c r="D79" s="363"/>
      <c r="E79" s="363"/>
      <c r="F79" s="363"/>
      <c r="G79" s="363"/>
      <c r="H79" s="363"/>
      <c r="I79" s="363"/>
      <c r="J79" s="363"/>
      <c r="K79" s="363"/>
      <c r="L79" s="363"/>
      <c r="M79" s="363"/>
      <c r="N79" s="363"/>
      <c r="O79" s="363"/>
      <c r="P79" s="363"/>
      <c r="Q79" s="363"/>
      <c r="R79" s="363"/>
    </row>
    <row r="80" spans="3:18" x14ac:dyDescent="0.2">
      <c r="C80" s="363"/>
      <c r="D80" s="363"/>
      <c r="E80" s="363"/>
      <c r="F80" s="363"/>
      <c r="G80" s="363"/>
      <c r="H80" s="363"/>
      <c r="I80" s="363"/>
      <c r="J80" s="363"/>
      <c r="K80" s="363"/>
      <c r="L80" s="363"/>
      <c r="M80" s="363"/>
      <c r="N80" s="363"/>
      <c r="O80" s="363"/>
      <c r="P80" s="363"/>
      <c r="Q80" s="363"/>
      <c r="R80" s="363"/>
    </row>
    <row r="81" spans="3:18" x14ac:dyDescent="0.2">
      <c r="C81" s="363"/>
      <c r="D81" s="363"/>
      <c r="E81" s="363"/>
      <c r="F81" s="363"/>
      <c r="G81" s="363"/>
      <c r="H81" s="363"/>
      <c r="I81" s="363"/>
      <c r="J81" s="363"/>
      <c r="K81" s="363"/>
      <c r="L81" s="363"/>
      <c r="M81" s="363"/>
      <c r="N81" s="363"/>
      <c r="O81" s="363"/>
      <c r="P81" s="363"/>
      <c r="Q81" s="363"/>
      <c r="R81" s="363"/>
    </row>
    <row r="82" spans="3:18" x14ac:dyDescent="0.2">
      <c r="C82" s="363"/>
      <c r="D82" s="363"/>
      <c r="E82" s="363"/>
      <c r="F82" s="363"/>
      <c r="G82" s="363"/>
      <c r="H82" s="363"/>
      <c r="I82" s="363"/>
      <c r="J82" s="363"/>
      <c r="K82" s="363"/>
      <c r="L82" s="363"/>
      <c r="M82" s="363"/>
      <c r="N82" s="363"/>
      <c r="O82" s="363"/>
      <c r="P82" s="363"/>
      <c r="Q82" s="363"/>
      <c r="R82" s="363"/>
    </row>
    <row r="83" spans="3:18" x14ac:dyDescent="0.2">
      <c r="C83" s="363"/>
      <c r="D83" s="363"/>
      <c r="E83" s="363"/>
      <c r="F83" s="363"/>
      <c r="G83" s="363"/>
      <c r="H83" s="363"/>
      <c r="I83" s="363"/>
      <c r="J83" s="363"/>
      <c r="K83" s="363"/>
      <c r="L83" s="363"/>
      <c r="M83" s="363"/>
      <c r="N83" s="363"/>
      <c r="O83" s="363"/>
      <c r="P83" s="363"/>
      <c r="Q83" s="363"/>
      <c r="R83" s="363"/>
    </row>
    <row r="84" spans="3:18" x14ac:dyDescent="0.2">
      <c r="C84" s="363"/>
      <c r="D84" s="363"/>
      <c r="E84" s="363"/>
      <c r="F84" s="363"/>
      <c r="G84" s="363"/>
      <c r="H84" s="363"/>
      <c r="I84" s="363"/>
      <c r="J84" s="363"/>
      <c r="K84" s="363"/>
      <c r="L84" s="363"/>
      <c r="M84" s="363"/>
      <c r="N84" s="363"/>
      <c r="O84" s="363"/>
      <c r="P84" s="363"/>
      <c r="Q84" s="363"/>
      <c r="R84" s="363"/>
    </row>
    <row r="85" spans="3:18" x14ac:dyDescent="0.2">
      <c r="C85" s="363"/>
      <c r="D85" s="363"/>
      <c r="E85" s="363"/>
      <c r="F85" s="363"/>
      <c r="G85" s="363"/>
      <c r="H85" s="363"/>
      <c r="I85" s="363"/>
      <c r="J85" s="363"/>
      <c r="K85" s="363"/>
      <c r="L85" s="363"/>
      <c r="M85" s="363"/>
      <c r="N85" s="363"/>
      <c r="O85" s="363"/>
      <c r="P85" s="363"/>
      <c r="Q85" s="363"/>
      <c r="R85" s="363"/>
    </row>
    <row r="86" spans="3:18" x14ac:dyDescent="0.2">
      <c r="C86" s="363"/>
      <c r="D86" s="363"/>
      <c r="E86" s="363"/>
      <c r="F86" s="363"/>
      <c r="G86" s="363"/>
      <c r="H86" s="363"/>
      <c r="I86" s="363"/>
      <c r="J86" s="363"/>
      <c r="K86" s="363"/>
      <c r="L86" s="363"/>
      <c r="M86" s="363"/>
      <c r="N86" s="363"/>
      <c r="O86" s="363"/>
      <c r="P86" s="363"/>
      <c r="Q86" s="363"/>
      <c r="R86" s="363"/>
    </row>
    <row r="87" spans="3:18" x14ac:dyDescent="0.2">
      <c r="C87" s="363"/>
      <c r="D87" s="363"/>
      <c r="E87" s="363"/>
      <c r="F87" s="363"/>
      <c r="G87" s="363"/>
      <c r="H87" s="363"/>
      <c r="I87" s="363"/>
      <c r="J87" s="363"/>
      <c r="K87" s="363"/>
      <c r="L87" s="363"/>
      <c r="M87" s="363"/>
      <c r="N87" s="363"/>
      <c r="O87" s="363"/>
      <c r="P87" s="363"/>
      <c r="Q87" s="363"/>
      <c r="R87" s="363"/>
    </row>
    <row r="88" spans="3:18" x14ac:dyDescent="0.2">
      <c r="C88" s="363"/>
      <c r="D88" s="363"/>
      <c r="E88" s="363"/>
      <c r="F88" s="363"/>
      <c r="G88" s="363"/>
      <c r="H88" s="363"/>
      <c r="I88" s="363"/>
      <c r="J88" s="363"/>
      <c r="K88" s="363"/>
      <c r="L88" s="363"/>
      <c r="M88" s="363"/>
      <c r="N88" s="363"/>
      <c r="O88" s="363"/>
      <c r="P88" s="363"/>
      <c r="Q88" s="363"/>
      <c r="R88" s="363"/>
    </row>
    <row r="89" spans="3:18" x14ac:dyDescent="0.2">
      <c r="C89" s="363"/>
      <c r="D89" s="363"/>
      <c r="E89" s="363"/>
      <c r="F89" s="363"/>
      <c r="G89" s="363"/>
      <c r="H89" s="363"/>
      <c r="I89" s="363"/>
      <c r="J89" s="363"/>
      <c r="K89" s="363"/>
      <c r="L89" s="363"/>
      <c r="M89" s="363"/>
      <c r="N89" s="363"/>
      <c r="O89" s="363"/>
      <c r="P89" s="363"/>
      <c r="Q89" s="363"/>
      <c r="R89" s="363"/>
    </row>
    <row r="90" spans="3:18" x14ac:dyDescent="0.2">
      <c r="C90" s="363"/>
      <c r="D90" s="363"/>
      <c r="E90" s="363"/>
      <c r="F90" s="363"/>
      <c r="G90" s="363"/>
      <c r="H90" s="363"/>
      <c r="I90" s="363"/>
      <c r="J90" s="363"/>
      <c r="K90" s="363"/>
      <c r="L90" s="363"/>
      <c r="M90" s="363"/>
      <c r="N90" s="363"/>
      <c r="O90" s="363"/>
      <c r="P90" s="363"/>
      <c r="Q90" s="363"/>
      <c r="R90" s="363"/>
    </row>
    <row r="91" spans="3:18" x14ac:dyDescent="0.2">
      <c r="C91" s="363"/>
      <c r="D91" s="363"/>
      <c r="E91" s="363"/>
      <c r="F91" s="363"/>
      <c r="G91" s="363"/>
      <c r="H91" s="363"/>
      <c r="I91" s="363"/>
      <c r="J91" s="363"/>
      <c r="K91" s="363"/>
      <c r="L91" s="363"/>
      <c r="M91" s="363"/>
      <c r="N91" s="363"/>
      <c r="O91" s="363"/>
      <c r="P91" s="363"/>
      <c r="Q91" s="363"/>
      <c r="R91" s="363"/>
    </row>
    <row r="92" spans="3:18" x14ac:dyDescent="0.2">
      <c r="C92" s="363"/>
      <c r="D92" s="363"/>
      <c r="E92" s="363"/>
      <c r="F92" s="363"/>
      <c r="G92" s="363"/>
      <c r="H92" s="363"/>
      <c r="I92" s="363"/>
      <c r="J92" s="363"/>
      <c r="K92" s="363"/>
      <c r="L92" s="363"/>
      <c r="M92" s="363"/>
      <c r="N92" s="363"/>
      <c r="O92" s="363"/>
      <c r="P92" s="363"/>
      <c r="Q92" s="363"/>
      <c r="R92" s="363"/>
    </row>
  </sheetData>
  <sheetProtection algorithmName="SHA-512" hashValue="di+GcwkHRLSg8RPujhLgwwmNKpygBI0ld/G/e8OZynyeyys6SfwnM2V19Pb9nulWU4fCd4lY5tSEun48dSyq0Q==" saltValue="on4t7m1OcYvZe7Mzg19hvQ==" spinCount="100000" sheet="1" objects="1" scenarios="1" selectLockedCells="1" selectUnlockedCells="1"/>
  <mergeCells count="5">
    <mergeCell ref="C52:R92"/>
    <mergeCell ref="C9:D10"/>
    <mergeCell ref="C11:F12"/>
    <mergeCell ref="C13:Q42"/>
    <mergeCell ref="C47:D48"/>
  </mergeCells>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AE36-1CA3-4743-9BFC-66454B9F6ACE}">
  <sheetPr codeName="Planilha31"/>
  <dimension ref="A1:AG98"/>
  <sheetViews>
    <sheetView showGridLines="0" showRowColHeaders="0" topLeftCell="A12" zoomScaleNormal="100" workbookViewId="0">
      <selection activeCell="U33" sqref="U33"/>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496</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147</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497</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436"/>
      <c r="D26" s="436"/>
      <c r="E26" s="436"/>
      <c r="F26" s="436"/>
      <c r="G26" s="436"/>
      <c r="H26" s="436"/>
      <c r="I26" s="436"/>
      <c r="J26" s="436"/>
      <c r="K26" s="436"/>
      <c r="L26" s="436"/>
      <c r="M26" s="436"/>
      <c r="N26" s="436"/>
      <c r="O26" s="436"/>
      <c r="P26" s="436"/>
      <c r="Q26" s="436"/>
      <c r="R26" s="436"/>
    </row>
    <row r="27" spans="3:18" ht="15.95" customHeight="1" x14ac:dyDescent="0.2">
      <c r="C27" s="436"/>
      <c r="D27" s="436"/>
      <c r="E27" s="436"/>
      <c r="F27" s="436"/>
      <c r="G27" s="436"/>
      <c r="H27" s="436"/>
      <c r="I27" s="436"/>
      <c r="J27" s="436"/>
      <c r="K27" s="436"/>
      <c r="L27" s="436"/>
      <c r="M27" s="436"/>
      <c r="N27" s="436"/>
      <c r="O27" s="436"/>
      <c r="P27" s="436"/>
      <c r="Q27" s="436"/>
      <c r="R27" s="436"/>
    </row>
    <row r="28" spans="3:18" ht="15.95" customHeight="1" x14ac:dyDescent="0.2">
      <c r="C28" s="436"/>
      <c r="D28" s="436"/>
      <c r="E28" s="436"/>
      <c r="F28" s="436"/>
      <c r="G28" s="436"/>
      <c r="H28" s="436"/>
      <c r="I28" s="436"/>
      <c r="J28" s="436"/>
      <c r="K28" s="436"/>
      <c r="L28" s="436"/>
      <c r="M28" s="436"/>
      <c r="N28" s="436"/>
      <c r="O28" s="436"/>
      <c r="P28" s="436"/>
      <c r="Q28" s="436"/>
      <c r="R28" s="436"/>
    </row>
    <row r="29" spans="3:18" ht="15.95" customHeight="1" x14ac:dyDescent="0.2">
      <c r="C29" s="436"/>
      <c r="D29" s="436"/>
      <c r="E29" s="436"/>
      <c r="F29" s="436"/>
      <c r="G29" s="436"/>
      <c r="H29" s="436"/>
      <c r="I29" s="436"/>
      <c r="J29" s="436"/>
      <c r="K29" s="436"/>
      <c r="L29" s="436"/>
      <c r="M29" s="436"/>
      <c r="N29" s="436"/>
      <c r="O29" s="436"/>
      <c r="P29" s="436"/>
      <c r="Q29" s="436"/>
      <c r="R29" s="436"/>
    </row>
    <row r="30" spans="3:18" ht="15.95" customHeight="1" x14ac:dyDescent="0.2">
      <c r="C30" s="436"/>
      <c r="D30" s="436"/>
      <c r="E30" s="436"/>
      <c r="F30" s="436"/>
      <c r="G30" s="436"/>
      <c r="H30" s="436"/>
      <c r="I30" s="436"/>
      <c r="J30" s="436"/>
      <c r="K30" s="436"/>
      <c r="L30" s="436"/>
      <c r="M30" s="436"/>
      <c r="N30" s="436"/>
      <c r="O30" s="436"/>
      <c r="P30" s="436"/>
      <c r="Q30" s="436"/>
      <c r="R30" s="436"/>
    </row>
    <row r="31" spans="3:18" ht="15.95" customHeight="1" x14ac:dyDescent="0.2">
      <c r="C31" s="436"/>
      <c r="D31" s="436"/>
      <c r="E31" s="436"/>
      <c r="F31" s="436"/>
      <c r="G31" s="436"/>
      <c r="H31" s="436"/>
      <c r="I31" s="436"/>
      <c r="J31" s="436"/>
      <c r="K31" s="436"/>
      <c r="L31" s="436"/>
      <c r="M31" s="436"/>
      <c r="N31" s="436"/>
      <c r="O31" s="436"/>
      <c r="P31" s="436"/>
      <c r="Q31" s="436"/>
      <c r="R31" s="436"/>
    </row>
    <row r="32" spans="3:18" ht="15.95" customHeight="1" x14ac:dyDescent="0.2">
      <c r="C32" s="436"/>
      <c r="D32" s="436"/>
      <c r="E32" s="436"/>
      <c r="F32" s="436"/>
      <c r="G32" s="436"/>
      <c r="H32" s="436"/>
      <c r="I32" s="436"/>
      <c r="J32" s="436"/>
      <c r="K32" s="436"/>
      <c r="L32" s="436"/>
      <c r="M32" s="436"/>
      <c r="N32" s="436"/>
      <c r="O32" s="436"/>
      <c r="P32" s="436"/>
      <c r="Q32" s="436"/>
      <c r="R32" s="436"/>
    </row>
    <row r="33" spans="3:18" ht="15.95" customHeight="1" x14ac:dyDescent="0.2">
      <c r="C33" s="436"/>
      <c r="D33" s="436"/>
      <c r="E33" s="436"/>
      <c r="F33" s="436"/>
      <c r="G33" s="436"/>
      <c r="H33" s="436"/>
      <c r="I33" s="436"/>
      <c r="J33" s="436"/>
      <c r="K33" s="436"/>
      <c r="L33" s="436"/>
      <c r="M33" s="436"/>
      <c r="N33" s="436"/>
      <c r="O33" s="436"/>
      <c r="P33" s="436"/>
      <c r="Q33" s="436"/>
      <c r="R33" s="436"/>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436" t="s">
        <v>498</v>
      </c>
      <c r="D36" s="436"/>
      <c r="E36" s="436"/>
      <c r="F36" s="436"/>
      <c r="G36" s="436"/>
      <c r="H36" s="436"/>
      <c r="I36" s="436"/>
      <c r="J36" s="436"/>
      <c r="K36" s="436"/>
      <c r="L36" s="436"/>
      <c r="M36" s="436"/>
      <c r="N36" s="436"/>
      <c r="O36" s="436"/>
      <c r="P36" s="436"/>
      <c r="Q36" s="436"/>
      <c r="R36" s="436"/>
    </row>
    <row r="37" spans="3:18" ht="15.95" customHeight="1" x14ac:dyDescent="0.2">
      <c r="C37" s="436"/>
      <c r="D37" s="436"/>
      <c r="E37" s="436"/>
      <c r="F37" s="436"/>
      <c r="G37" s="436"/>
      <c r="H37" s="436"/>
      <c r="I37" s="436"/>
      <c r="J37" s="436"/>
      <c r="K37" s="436"/>
      <c r="L37" s="436"/>
      <c r="M37" s="436"/>
      <c r="N37" s="436"/>
      <c r="O37" s="436"/>
      <c r="P37" s="436"/>
      <c r="Q37" s="436"/>
      <c r="R37" s="436"/>
    </row>
    <row r="38" spans="3:18" ht="15.95" customHeight="1" x14ac:dyDescent="0.2">
      <c r="C38" s="436"/>
      <c r="D38" s="436"/>
      <c r="E38" s="436"/>
      <c r="F38" s="436"/>
      <c r="G38" s="436"/>
      <c r="H38" s="436"/>
      <c r="I38" s="436"/>
      <c r="J38" s="436"/>
      <c r="K38" s="436"/>
      <c r="L38" s="436"/>
      <c r="M38" s="436"/>
      <c r="N38" s="436"/>
      <c r="O38" s="436"/>
      <c r="P38" s="436"/>
      <c r="Q38" s="436"/>
      <c r="R38" s="436"/>
    </row>
    <row r="39" spans="3:18" ht="15.95" customHeight="1" x14ac:dyDescent="0.2">
      <c r="C39" s="436"/>
      <c r="D39" s="436"/>
      <c r="E39" s="436"/>
      <c r="F39" s="436"/>
      <c r="G39" s="436"/>
      <c r="H39" s="436"/>
      <c r="I39" s="436"/>
      <c r="J39" s="436"/>
      <c r="K39" s="436"/>
      <c r="L39" s="436"/>
      <c r="M39" s="436"/>
      <c r="N39" s="436"/>
      <c r="O39" s="436"/>
      <c r="P39" s="436"/>
      <c r="Q39" s="436"/>
      <c r="R39" s="436"/>
    </row>
    <row r="40" spans="3:18" ht="15.95" customHeight="1" x14ac:dyDescent="0.2">
      <c r="C40" s="436"/>
      <c r="D40" s="436"/>
      <c r="E40" s="436"/>
      <c r="F40" s="436"/>
      <c r="G40" s="436"/>
      <c r="H40" s="436"/>
      <c r="I40" s="436"/>
      <c r="J40" s="436"/>
      <c r="K40" s="436"/>
      <c r="L40" s="436"/>
      <c r="M40" s="436"/>
      <c r="N40" s="436"/>
      <c r="O40" s="436"/>
      <c r="P40" s="436"/>
      <c r="Q40" s="436"/>
      <c r="R40" s="436"/>
    </row>
    <row r="41" spans="3:18" ht="15.95" customHeight="1" x14ac:dyDescent="0.2">
      <c r="C41" s="436"/>
      <c r="D41" s="436"/>
      <c r="E41" s="436"/>
      <c r="F41" s="436"/>
      <c r="G41" s="436"/>
      <c r="H41" s="436"/>
      <c r="I41" s="436"/>
      <c r="J41" s="436"/>
      <c r="K41" s="436"/>
      <c r="L41" s="436"/>
      <c r="M41" s="436"/>
      <c r="N41" s="436"/>
      <c r="O41" s="436"/>
      <c r="P41" s="436"/>
      <c r="Q41" s="436"/>
      <c r="R41" s="436"/>
    </row>
    <row r="42" spans="3:18" ht="15.95" customHeight="1" x14ac:dyDescent="0.2">
      <c r="C42" s="436"/>
      <c r="D42" s="436"/>
      <c r="E42" s="436"/>
      <c r="F42" s="436"/>
      <c r="G42" s="436"/>
      <c r="H42" s="436"/>
      <c r="I42" s="436"/>
      <c r="J42" s="436"/>
      <c r="K42" s="436"/>
      <c r="L42" s="436"/>
      <c r="M42" s="436"/>
      <c r="N42" s="436"/>
      <c r="O42" s="436"/>
      <c r="P42" s="436"/>
      <c r="Q42" s="436"/>
      <c r="R42" s="436"/>
    </row>
    <row r="43" spans="3:18" ht="15.95" customHeight="1" x14ac:dyDescent="0.2">
      <c r="C43" s="436"/>
      <c r="D43" s="436"/>
      <c r="E43" s="436"/>
      <c r="F43" s="436"/>
      <c r="G43" s="436"/>
      <c r="H43" s="436"/>
      <c r="I43" s="436"/>
      <c r="J43" s="436"/>
      <c r="K43" s="436"/>
      <c r="L43" s="436"/>
      <c r="M43" s="436"/>
      <c r="N43" s="436"/>
      <c r="O43" s="436"/>
      <c r="P43" s="436"/>
      <c r="Q43" s="436"/>
      <c r="R43" s="436"/>
    </row>
    <row r="44" spans="3:18" ht="15.95" customHeight="1" x14ac:dyDescent="0.2">
      <c r="C44" s="436"/>
      <c r="D44" s="436"/>
      <c r="E44" s="436"/>
      <c r="F44" s="436"/>
      <c r="G44" s="436"/>
      <c r="H44" s="436"/>
      <c r="I44" s="436"/>
      <c r="J44" s="436"/>
      <c r="K44" s="436"/>
      <c r="L44" s="436"/>
      <c r="M44" s="436"/>
      <c r="N44" s="436"/>
      <c r="O44" s="436"/>
      <c r="P44" s="436"/>
      <c r="Q44" s="436"/>
      <c r="R44" s="436"/>
    </row>
    <row r="45" spans="3:18" ht="15.95" customHeight="1" x14ac:dyDescent="0.2">
      <c r="C45" s="436"/>
      <c r="D45" s="436"/>
      <c r="E45" s="436"/>
      <c r="F45" s="436"/>
      <c r="G45" s="436"/>
      <c r="H45" s="436"/>
      <c r="I45" s="436"/>
      <c r="J45" s="436"/>
      <c r="K45" s="436"/>
      <c r="L45" s="436"/>
      <c r="M45" s="436"/>
      <c r="N45" s="436"/>
      <c r="O45" s="436"/>
      <c r="P45" s="436"/>
      <c r="Q45" s="436"/>
      <c r="R45" s="436"/>
    </row>
    <row r="46" spans="3:18" ht="15.95" customHeight="1" x14ac:dyDescent="0.2">
      <c r="C46" s="436"/>
      <c r="D46" s="436"/>
      <c r="E46" s="436"/>
      <c r="F46" s="436"/>
      <c r="G46" s="436"/>
      <c r="H46" s="436"/>
      <c r="I46" s="436"/>
      <c r="J46" s="436"/>
      <c r="K46" s="436"/>
      <c r="L46" s="436"/>
      <c r="M46" s="436"/>
      <c r="N46" s="436"/>
      <c r="O46" s="436"/>
      <c r="P46" s="436"/>
      <c r="Q46" s="436"/>
      <c r="R46" s="436"/>
    </row>
    <row r="47" spans="3:18" ht="15.95" customHeight="1" x14ac:dyDescent="0.2">
      <c r="C47" s="436"/>
      <c r="D47" s="436"/>
      <c r="E47" s="436"/>
      <c r="F47" s="436"/>
      <c r="G47" s="436"/>
      <c r="H47" s="436"/>
      <c r="I47" s="436"/>
      <c r="J47" s="436"/>
      <c r="K47" s="436"/>
      <c r="L47" s="436"/>
      <c r="M47" s="436"/>
      <c r="N47" s="436"/>
      <c r="O47" s="436"/>
      <c r="P47" s="436"/>
      <c r="Q47" s="436"/>
      <c r="R47" s="436"/>
    </row>
    <row r="48" spans="3:18" ht="15.95" customHeight="1" x14ac:dyDescent="0.2">
      <c r="C48" s="436"/>
      <c r="D48" s="436"/>
      <c r="E48" s="436"/>
      <c r="F48" s="436"/>
      <c r="G48" s="436"/>
      <c r="H48" s="436"/>
      <c r="I48" s="436"/>
      <c r="J48" s="436"/>
      <c r="K48" s="436"/>
      <c r="L48" s="436"/>
      <c r="M48" s="436"/>
      <c r="N48" s="436"/>
      <c r="O48" s="436"/>
      <c r="P48" s="436"/>
      <c r="Q48" s="436"/>
      <c r="R48" s="436"/>
    </row>
    <row r="49" spans="3:18" ht="15.95" customHeight="1" x14ac:dyDescent="0.2">
      <c r="C49" s="436"/>
      <c r="D49" s="436"/>
      <c r="E49" s="436"/>
      <c r="F49" s="436"/>
      <c r="G49" s="436"/>
      <c r="H49" s="436"/>
      <c r="I49" s="436"/>
      <c r="J49" s="436"/>
      <c r="K49" s="436"/>
      <c r="L49" s="436"/>
      <c r="M49" s="436"/>
      <c r="N49" s="436"/>
      <c r="O49" s="436"/>
      <c r="P49" s="436"/>
      <c r="Q49" s="436"/>
      <c r="R49" s="436"/>
    </row>
    <row r="50" spans="3:18" ht="15.95" customHeight="1" x14ac:dyDescent="0.2">
      <c r="C50" s="436"/>
      <c r="D50" s="436"/>
      <c r="E50" s="436"/>
      <c r="F50" s="436"/>
      <c r="G50" s="436"/>
      <c r="H50" s="436"/>
      <c r="I50" s="436"/>
      <c r="J50" s="436"/>
      <c r="K50" s="436"/>
      <c r="L50" s="436"/>
      <c r="M50" s="436"/>
      <c r="N50" s="436"/>
      <c r="O50" s="436"/>
      <c r="P50" s="436"/>
      <c r="Q50" s="436"/>
      <c r="R50" s="436"/>
    </row>
    <row r="51" spans="3:18" ht="15.95" customHeight="1" x14ac:dyDescent="0.2">
      <c r="C51" s="436"/>
      <c r="D51" s="436"/>
      <c r="E51" s="436"/>
      <c r="F51" s="436"/>
      <c r="G51" s="436"/>
      <c r="H51" s="436"/>
      <c r="I51" s="436"/>
      <c r="J51" s="436"/>
      <c r="K51" s="436"/>
      <c r="L51" s="436"/>
      <c r="M51" s="436"/>
      <c r="N51" s="436"/>
      <c r="O51" s="436"/>
      <c r="P51" s="436"/>
      <c r="Q51" s="436"/>
      <c r="R51" s="436"/>
    </row>
    <row r="52" spans="3:18" ht="15.95" customHeight="1" x14ac:dyDescent="0.2">
      <c r="C52" s="436"/>
      <c r="D52" s="436"/>
      <c r="E52" s="436"/>
      <c r="F52" s="436"/>
      <c r="G52" s="436"/>
      <c r="H52" s="436"/>
      <c r="I52" s="436"/>
      <c r="J52" s="436"/>
      <c r="K52" s="436"/>
      <c r="L52" s="436"/>
      <c r="M52" s="436"/>
      <c r="N52" s="436"/>
      <c r="O52" s="436"/>
      <c r="P52" s="436"/>
      <c r="Q52" s="436"/>
      <c r="R52" s="436"/>
    </row>
    <row r="53" spans="3:18" ht="15.95" customHeight="1" x14ac:dyDescent="0.2">
      <c r="C53" s="436"/>
      <c r="D53" s="436"/>
      <c r="E53" s="436"/>
      <c r="F53" s="436"/>
      <c r="G53" s="436"/>
      <c r="H53" s="436"/>
      <c r="I53" s="436"/>
      <c r="J53" s="436"/>
      <c r="K53" s="436"/>
      <c r="L53" s="436"/>
      <c r="M53" s="436"/>
      <c r="N53" s="436"/>
      <c r="O53" s="436"/>
      <c r="P53" s="436"/>
      <c r="Q53" s="436"/>
      <c r="R53" s="436"/>
    </row>
    <row r="54" spans="3:18" ht="15.95" customHeight="1" x14ac:dyDescent="0.2">
      <c r="C54" s="436"/>
      <c r="D54" s="436"/>
      <c r="E54" s="436"/>
      <c r="F54" s="436"/>
      <c r="G54" s="436"/>
      <c r="H54" s="436"/>
      <c r="I54" s="436"/>
      <c r="J54" s="436"/>
      <c r="K54" s="436"/>
      <c r="L54" s="436"/>
      <c r="M54" s="436"/>
      <c r="N54" s="436"/>
      <c r="O54" s="436"/>
      <c r="P54" s="436"/>
      <c r="Q54" s="436"/>
      <c r="R54" s="436"/>
    </row>
    <row r="55" spans="3:18" ht="15.95" customHeight="1" x14ac:dyDescent="0.2">
      <c r="C55" s="436"/>
      <c r="D55" s="436"/>
      <c r="E55" s="436"/>
      <c r="F55" s="436"/>
      <c r="G55" s="436"/>
      <c r="H55" s="436"/>
      <c r="I55" s="436"/>
      <c r="J55" s="436"/>
      <c r="K55" s="436"/>
      <c r="L55" s="436"/>
      <c r="M55" s="436"/>
      <c r="N55" s="436"/>
      <c r="O55" s="436"/>
      <c r="P55" s="436"/>
      <c r="Q55" s="436"/>
      <c r="R55" s="436"/>
    </row>
    <row r="56" spans="3:18" ht="15.95" customHeight="1" x14ac:dyDescent="0.2">
      <c r="C56" s="436"/>
      <c r="D56" s="436"/>
      <c r="E56" s="436"/>
      <c r="F56" s="436"/>
      <c r="G56" s="436"/>
      <c r="H56" s="436"/>
      <c r="I56" s="436"/>
      <c r="J56" s="436"/>
      <c r="K56" s="436"/>
      <c r="L56" s="436"/>
      <c r="M56" s="436"/>
      <c r="N56" s="436"/>
      <c r="O56" s="436"/>
      <c r="P56" s="436"/>
      <c r="Q56" s="436"/>
      <c r="R56" s="436"/>
    </row>
    <row r="57" spans="3:18" ht="15.95" customHeight="1" x14ac:dyDescent="0.2">
      <c r="C57" s="436"/>
      <c r="D57" s="436"/>
      <c r="E57" s="436"/>
      <c r="F57" s="436"/>
      <c r="G57" s="436"/>
      <c r="H57" s="436"/>
      <c r="I57" s="436"/>
      <c r="J57" s="436"/>
      <c r="K57" s="436"/>
      <c r="L57" s="436"/>
      <c r="M57" s="436"/>
      <c r="N57" s="436"/>
      <c r="O57" s="436"/>
      <c r="P57" s="436"/>
      <c r="Q57" s="436"/>
      <c r="R57" s="436"/>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M6zLfUkpqIbCn7ZmsgrePx9/lvrNMCK3wh6SDUKDVYR8R8OZXgMmf/EkjjtnJAq2lL6IbIXslQlVdLlHJffY7Q==" saltValue="zOvdezCt48GbEvgzH0oBLQ==" spinCount="100000" sheet="1" objects="1" scenarios="1" selectLockedCells="1" selectUnlockedCells="1"/>
  <mergeCells count="4">
    <mergeCell ref="C9:K10"/>
    <mergeCell ref="C11:P12"/>
    <mergeCell ref="C14:R33"/>
    <mergeCell ref="C36:R5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86D8-7A75-DE48-B8D8-C49FA6F40DEE}">
  <sheetPr codeName="Planilha32"/>
  <dimension ref="A1:AF86"/>
  <sheetViews>
    <sheetView showGridLines="0" showRowColHeaders="0" topLeftCell="A52" zoomScaleNormal="100" workbookViewId="0">
      <selection activeCell="T21" sqref="T2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499</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149</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500</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391" t="s">
        <v>501</v>
      </c>
      <c r="D26" s="391"/>
      <c r="E26" s="391"/>
      <c r="F26" s="391"/>
      <c r="G26" s="391"/>
      <c r="H26" s="391"/>
      <c r="I26" s="391"/>
      <c r="J26" s="391"/>
      <c r="K26" s="391"/>
      <c r="L26" s="7"/>
      <c r="M26" s="7"/>
      <c r="N26" s="7"/>
      <c r="O26" s="7"/>
      <c r="P26" s="7"/>
      <c r="Q26" s="7"/>
      <c r="R26" s="7"/>
    </row>
    <row r="27" spans="3:18" ht="15.95" customHeight="1" x14ac:dyDescent="0.2">
      <c r="C27" s="391"/>
      <c r="D27" s="391"/>
      <c r="E27" s="391"/>
      <c r="F27" s="391"/>
      <c r="G27" s="391"/>
      <c r="H27" s="391"/>
      <c r="I27" s="391"/>
      <c r="J27" s="391"/>
      <c r="K27" s="391"/>
      <c r="L27" s="7"/>
      <c r="M27" s="7"/>
      <c r="N27" s="7"/>
      <c r="O27" s="7"/>
      <c r="P27" s="7"/>
      <c r="Q27" s="7"/>
      <c r="R27" s="7"/>
    </row>
    <row r="28" spans="3:18" ht="15.95" customHeight="1" x14ac:dyDescent="0.2">
      <c r="C28" s="281" t="s">
        <v>151</v>
      </c>
      <c r="D28" s="281"/>
      <c r="E28" s="281"/>
      <c r="F28" s="281"/>
      <c r="G28" s="281"/>
      <c r="H28" s="281"/>
      <c r="I28" s="281"/>
      <c r="J28" s="281"/>
      <c r="K28" s="281"/>
      <c r="L28" s="281"/>
      <c r="M28" s="281"/>
      <c r="N28" s="281"/>
      <c r="O28" s="281"/>
      <c r="P28" s="281"/>
      <c r="Q28" s="281"/>
      <c r="R28" s="281"/>
    </row>
    <row r="29" spans="3:18" ht="15.95" customHeight="1" x14ac:dyDescent="0.2">
      <c r="C29" s="281"/>
      <c r="D29" s="281"/>
      <c r="E29" s="281"/>
      <c r="F29" s="281"/>
      <c r="G29" s="281"/>
      <c r="H29" s="281"/>
      <c r="I29" s="281"/>
      <c r="J29" s="281"/>
      <c r="K29" s="281"/>
      <c r="L29" s="281"/>
      <c r="M29" s="281"/>
      <c r="N29" s="281"/>
      <c r="O29" s="281"/>
      <c r="P29" s="281"/>
      <c r="Q29" s="281"/>
      <c r="R29" s="281"/>
    </row>
    <row r="30" spans="3:18" ht="15.95" customHeight="1" x14ac:dyDescent="0.2">
      <c r="C30" s="25"/>
      <c r="D30" s="25"/>
      <c r="E30" s="25"/>
      <c r="F30" s="25"/>
      <c r="G30" s="25"/>
      <c r="H30" s="25"/>
      <c r="I30" s="25"/>
      <c r="J30" s="25"/>
      <c r="K30" s="25"/>
      <c r="L30" s="25"/>
      <c r="M30" s="25"/>
      <c r="N30" s="25"/>
      <c r="O30" s="24"/>
      <c r="P30" s="24"/>
      <c r="Q30" s="24"/>
      <c r="R30" s="24"/>
    </row>
    <row r="31" spans="3:18" ht="15.95" customHeight="1" x14ac:dyDescent="0.2">
      <c r="C31" s="436" t="s">
        <v>502</v>
      </c>
      <c r="D31" s="436"/>
      <c r="E31" s="436"/>
      <c r="F31" s="436"/>
      <c r="G31" s="436"/>
      <c r="H31" s="436"/>
      <c r="I31" s="436"/>
      <c r="J31" s="436"/>
      <c r="K31" s="436"/>
      <c r="L31" s="436"/>
      <c r="M31" s="436"/>
      <c r="N31" s="436"/>
      <c r="O31" s="436"/>
      <c r="P31" s="436"/>
      <c r="Q31" s="436"/>
      <c r="R31" s="436"/>
    </row>
    <row r="32" spans="3:18" ht="15.95" customHeight="1" x14ac:dyDescent="0.2">
      <c r="C32" s="436"/>
      <c r="D32" s="436"/>
      <c r="E32" s="436"/>
      <c r="F32" s="436"/>
      <c r="G32" s="436"/>
      <c r="H32" s="436"/>
      <c r="I32" s="436"/>
      <c r="J32" s="436"/>
      <c r="K32" s="436"/>
      <c r="L32" s="436"/>
      <c r="M32" s="436"/>
      <c r="N32" s="436"/>
      <c r="O32" s="436"/>
      <c r="P32" s="436"/>
      <c r="Q32" s="436"/>
      <c r="R32" s="436"/>
    </row>
    <row r="33" spans="3:18" ht="15.95" customHeight="1" x14ac:dyDescent="0.2">
      <c r="C33" s="436"/>
      <c r="D33" s="436"/>
      <c r="E33" s="436"/>
      <c r="F33" s="436"/>
      <c r="G33" s="436"/>
      <c r="H33" s="436"/>
      <c r="I33" s="436"/>
      <c r="J33" s="436"/>
      <c r="K33" s="436"/>
      <c r="L33" s="436"/>
      <c r="M33" s="436"/>
      <c r="N33" s="436"/>
      <c r="O33" s="436"/>
      <c r="P33" s="436"/>
      <c r="Q33" s="436"/>
      <c r="R33" s="436"/>
    </row>
    <row r="34" spans="3:18" ht="15.95" customHeight="1" x14ac:dyDescent="0.2">
      <c r="C34" s="436"/>
      <c r="D34" s="436"/>
      <c r="E34" s="436"/>
      <c r="F34" s="436"/>
      <c r="G34" s="436"/>
      <c r="H34" s="436"/>
      <c r="I34" s="436"/>
      <c r="J34" s="436"/>
      <c r="K34" s="436"/>
      <c r="L34" s="436"/>
      <c r="M34" s="436"/>
      <c r="N34" s="436"/>
      <c r="O34" s="436"/>
      <c r="P34" s="436"/>
      <c r="Q34" s="436"/>
      <c r="R34" s="436"/>
    </row>
    <row r="35" spans="3:18" ht="15.95" customHeight="1" x14ac:dyDescent="0.2">
      <c r="C35" s="436"/>
      <c r="D35" s="436"/>
      <c r="E35" s="436"/>
      <c r="F35" s="436"/>
      <c r="G35" s="436"/>
      <c r="H35" s="436"/>
      <c r="I35" s="436"/>
      <c r="J35" s="436"/>
      <c r="K35" s="436"/>
      <c r="L35" s="436"/>
      <c r="M35" s="436"/>
      <c r="N35" s="436"/>
      <c r="O35" s="436"/>
      <c r="P35" s="436"/>
      <c r="Q35" s="436"/>
      <c r="R35" s="436"/>
    </row>
    <row r="36" spans="3:18" ht="15.95" customHeight="1" x14ac:dyDescent="0.2">
      <c r="C36" s="436"/>
      <c r="D36" s="436"/>
      <c r="E36" s="436"/>
      <c r="F36" s="436"/>
      <c r="G36" s="436"/>
      <c r="H36" s="436"/>
      <c r="I36" s="436"/>
      <c r="J36" s="436"/>
      <c r="K36" s="436"/>
      <c r="L36" s="436"/>
      <c r="M36" s="436"/>
      <c r="N36" s="436"/>
      <c r="O36" s="436"/>
      <c r="P36" s="436"/>
      <c r="Q36" s="436"/>
      <c r="R36" s="436"/>
    </row>
    <row r="37" spans="3:18" ht="15.95" customHeight="1" x14ac:dyDescent="0.2">
      <c r="C37" s="436"/>
      <c r="D37" s="436"/>
      <c r="E37" s="436"/>
      <c r="F37" s="436"/>
      <c r="G37" s="436"/>
      <c r="H37" s="436"/>
      <c r="I37" s="436"/>
      <c r="J37" s="436"/>
      <c r="K37" s="436"/>
      <c r="L37" s="436"/>
      <c r="M37" s="436"/>
      <c r="N37" s="436"/>
      <c r="O37" s="436"/>
      <c r="P37" s="436"/>
      <c r="Q37" s="436"/>
      <c r="R37" s="436"/>
    </row>
    <row r="38" spans="3:18" ht="15.95" customHeight="1" x14ac:dyDescent="0.2">
      <c r="C38" s="436"/>
      <c r="D38" s="436"/>
      <c r="E38" s="436"/>
      <c r="F38" s="436"/>
      <c r="G38" s="436"/>
      <c r="H38" s="436"/>
      <c r="I38" s="436"/>
      <c r="J38" s="436"/>
      <c r="K38" s="436"/>
      <c r="L38" s="436"/>
      <c r="M38" s="436"/>
      <c r="N38" s="436"/>
      <c r="O38" s="436"/>
      <c r="P38" s="436"/>
      <c r="Q38" s="436"/>
      <c r="R38" s="436"/>
    </row>
    <row r="39" spans="3:18" ht="15.95" customHeight="1" x14ac:dyDescent="0.2">
      <c r="C39" s="436"/>
      <c r="D39" s="436"/>
      <c r="E39" s="436"/>
      <c r="F39" s="436"/>
      <c r="G39" s="436"/>
      <c r="H39" s="436"/>
      <c r="I39" s="436"/>
      <c r="J39" s="436"/>
      <c r="K39" s="436"/>
      <c r="L39" s="436"/>
      <c r="M39" s="436"/>
      <c r="N39" s="436"/>
      <c r="O39" s="436"/>
      <c r="P39" s="436"/>
      <c r="Q39" s="436"/>
      <c r="R39" s="436"/>
    </row>
    <row r="40" spans="3:18" ht="15.95" customHeight="1" x14ac:dyDescent="0.2">
      <c r="C40" s="436"/>
      <c r="D40" s="436"/>
      <c r="E40" s="436"/>
      <c r="F40" s="436"/>
      <c r="G40" s="436"/>
      <c r="H40" s="436"/>
      <c r="I40" s="436"/>
      <c r="J40" s="436"/>
      <c r="K40" s="436"/>
      <c r="L40" s="436"/>
      <c r="M40" s="436"/>
      <c r="N40" s="436"/>
      <c r="O40" s="436"/>
      <c r="P40" s="436"/>
      <c r="Q40" s="436"/>
      <c r="R40" s="436"/>
    </row>
    <row r="41" spans="3:18" ht="15.95" customHeight="1" x14ac:dyDescent="0.2">
      <c r="C41" s="436"/>
      <c r="D41" s="436"/>
      <c r="E41" s="436"/>
      <c r="F41" s="436"/>
      <c r="G41" s="436"/>
      <c r="H41" s="436"/>
      <c r="I41" s="436"/>
      <c r="J41" s="436"/>
      <c r="K41" s="436"/>
      <c r="L41" s="436"/>
      <c r="M41" s="436"/>
      <c r="N41" s="436"/>
      <c r="O41" s="436"/>
      <c r="P41" s="436"/>
      <c r="Q41" s="436"/>
      <c r="R41" s="436"/>
    </row>
    <row r="42" spans="3:18" ht="15.95" customHeight="1" x14ac:dyDescent="0.2">
      <c r="C42" s="436"/>
      <c r="D42" s="436"/>
      <c r="E42" s="436"/>
      <c r="F42" s="436"/>
      <c r="G42" s="436"/>
      <c r="H42" s="436"/>
      <c r="I42" s="436"/>
      <c r="J42" s="436"/>
      <c r="K42" s="436"/>
      <c r="L42" s="436"/>
      <c r="M42" s="436"/>
      <c r="N42" s="436"/>
      <c r="O42" s="436"/>
      <c r="P42" s="436"/>
      <c r="Q42" s="436"/>
      <c r="R42" s="436"/>
    </row>
    <row r="43" spans="3:18" ht="15.95" customHeight="1" x14ac:dyDescent="0.2">
      <c r="C43" s="436"/>
      <c r="D43" s="436"/>
      <c r="E43" s="436"/>
      <c r="F43" s="436"/>
      <c r="G43" s="436"/>
      <c r="H43" s="436"/>
      <c r="I43" s="436"/>
      <c r="J43" s="436"/>
      <c r="K43" s="436"/>
      <c r="L43" s="436"/>
      <c r="M43" s="436"/>
      <c r="N43" s="436"/>
      <c r="O43" s="436"/>
      <c r="P43" s="436"/>
      <c r="Q43" s="436"/>
      <c r="R43" s="436"/>
    </row>
    <row r="44" spans="3:18" ht="15.95" customHeight="1" x14ac:dyDescent="0.2">
      <c r="C44" s="436"/>
      <c r="D44" s="436"/>
      <c r="E44" s="436"/>
      <c r="F44" s="436"/>
      <c r="G44" s="436"/>
      <c r="H44" s="436"/>
      <c r="I44" s="436"/>
      <c r="J44" s="436"/>
      <c r="K44" s="436"/>
      <c r="L44" s="436"/>
      <c r="M44" s="436"/>
      <c r="N44" s="436"/>
      <c r="O44" s="436"/>
      <c r="P44" s="436"/>
      <c r="Q44" s="436"/>
      <c r="R44" s="436"/>
    </row>
    <row r="45" spans="3:18" ht="15.95" customHeight="1" x14ac:dyDescent="0.2">
      <c r="C45" s="436"/>
      <c r="D45" s="436"/>
      <c r="E45" s="436"/>
      <c r="F45" s="436"/>
      <c r="G45" s="436"/>
      <c r="H45" s="436"/>
      <c r="I45" s="436"/>
      <c r="J45" s="436"/>
      <c r="K45" s="436"/>
      <c r="L45" s="436"/>
      <c r="M45" s="436"/>
      <c r="N45" s="436"/>
      <c r="O45" s="436"/>
      <c r="P45" s="436"/>
      <c r="Q45" s="436"/>
      <c r="R45" s="436"/>
    </row>
    <row r="46" spans="3:18" ht="15.95" customHeight="1" x14ac:dyDescent="0.2">
      <c r="C46" s="391" t="s">
        <v>503</v>
      </c>
      <c r="D46" s="391"/>
      <c r="E46" s="391"/>
      <c r="F46" s="391"/>
      <c r="G46" s="391"/>
      <c r="H46" s="391"/>
      <c r="I46" s="391"/>
      <c r="J46" s="391"/>
      <c r="K46" s="391"/>
      <c r="L46" s="7"/>
      <c r="M46" s="7"/>
      <c r="N46" s="7"/>
      <c r="O46" s="7"/>
      <c r="P46" s="7"/>
      <c r="Q46" s="7"/>
      <c r="R46" s="7"/>
    </row>
    <row r="47" spans="3:18" ht="15.95" customHeight="1" x14ac:dyDescent="0.2">
      <c r="C47" s="391"/>
      <c r="D47" s="391"/>
      <c r="E47" s="391"/>
      <c r="F47" s="391"/>
      <c r="G47" s="391"/>
      <c r="H47" s="391"/>
      <c r="I47" s="391"/>
      <c r="J47" s="391"/>
      <c r="K47" s="391"/>
      <c r="L47" s="7"/>
      <c r="M47" s="7"/>
      <c r="N47" s="7"/>
      <c r="O47" s="7"/>
      <c r="P47" s="7"/>
      <c r="Q47" s="7"/>
      <c r="R47" s="7"/>
    </row>
    <row r="48" spans="3:18" ht="15.95" customHeight="1" x14ac:dyDescent="0.2">
      <c r="C48" s="281" t="s">
        <v>153</v>
      </c>
      <c r="D48" s="281"/>
      <c r="E48" s="281"/>
      <c r="F48" s="281"/>
      <c r="G48" s="281"/>
      <c r="H48" s="281"/>
      <c r="I48" s="281"/>
      <c r="J48" s="281"/>
      <c r="K48" s="281"/>
      <c r="L48" s="281"/>
      <c r="M48" s="281"/>
      <c r="N48" s="281"/>
      <c r="O48" s="281"/>
      <c r="P48" s="281"/>
      <c r="Q48" s="281"/>
      <c r="R48" s="281"/>
    </row>
    <row r="49" spans="3:18" ht="15.95" customHeight="1" x14ac:dyDescent="0.2">
      <c r="C49" s="281"/>
      <c r="D49" s="281"/>
      <c r="E49" s="281"/>
      <c r="F49" s="281"/>
      <c r="G49" s="281"/>
      <c r="H49" s="281"/>
      <c r="I49" s="281"/>
      <c r="J49" s="281"/>
      <c r="K49" s="281"/>
      <c r="L49" s="281"/>
      <c r="M49" s="281"/>
      <c r="N49" s="281"/>
      <c r="O49" s="281"/>
      <c r="P49" s="281"/>
      <c r="Q49" s="281"/>
      <c r="R49" s="281"/>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436" t="s">
        <v>504</v>
      </c>
      <c r="D51" s="436"/>
      <c r="E51" s="436"/>
      <c r="F51" s="436"/>
      <c r="G51" s="436"/>
      <c r="H51" s="436"/>
      <c r="I51" s="436"/>
      <c r="J51" s="436"/>
      <c r="K51" s="436"/>
      <c r="L51" s="436"/>
      <c r="M51" s="436"/>
      <c r="N51" s="436"/>
      <c r="O51" s="436"/>
      <c r="P51" s="436"/>
      <c r="Q51" s="436"/>
      <c r="R51" s="436"/>
    </row>
    <row r="52" spans="3:18" ht="15.95" customHeight="1" x14ac:dyDescent="0.2">
      <c r="C52" s="436"/>
      <c r="D52" s="436"/>
      <c r="E52" s="436"/>
      <c r="F52" s="436"/>
      <c r="G52" s="436"/>
      <c r="H52" s="436"/>
      <c r="I52" s="436"/>
      <c r="J52" s="436"/>
      <c r="K52" s="436"/>
      <c r="L52" s="436"/>
      <c r="M52" s="436"/>
      <c r="N52" s="436"/>
      <c r="O52" s="436"/>
      <c r="P52" s="436"/>
      <c r="Q52" s="436"/>
      <c r="R52" s="436"/>
    </row>
    <row r="53" spans="3:18" ht="15.95" customHeight="1" x14ac:dyDescent="0.2">
      <c r="C53" s="436"/>
      <c r="D53" s="436"/>
      <c r="E53" s="436"/>
      <c r="F53" s="436"/>
      <c r="G53" s="436"/>
      <c r="H53" s="436"/>
      <c r="I53" s="436"/>
      <c r="J53" s="436"/>
      <c r="K53" s="436"/>
      <c r="L53" s="436"/>
      <c r="M53" s="436"/>
      <c r="N53" s="436"/>
      <c r="O53" s="436"/>
      <c r="P53" s="436"/>
      <c r="Q53" s="436"/>
      <c r="R53" s="436"/>
    </row>
    <row r="54" spans="3:18" ht="15.95" customHeight="1" x14ac:dyDescent="0.2">
      <c r="C54" s="436"/>
      <c r="D54" s="436"/>
      <c r="E54" s="436"/>
      <c r="F54" s="436"/>
      <c r="G54" s="436"/>
      <c r="H54" s="436"/>
      <c r="I54" s="436"/>
      <c r="J54" s="436"/>
      <c r="K54" s="436"/>
      <c r="L54" s="436"/>
      <c r="M54" s="436"/>
      <c r="N54" s="436"/>
      <c r="O54" s="436"/>
      <c r="P54" s="436"/>
      <c r="Q54" s="436"/>
      <c r="R54" s="436"/>
    </row>
    <row r="55" spans="3:18" ht="15.95" customHeight="1" x14ac:dyDescent="0.2">
      <c r="C55" s="436"/>
      <c r="D55" s="436"/>
      <c r="E55" s="436"/>
      <c r="F55" s="436"/>
      <c r="G55" s="436"/>
      <c r="H55" s="436"/>
      <c r="I55" s="436"/>
      <c r="J55" s="436"/>
      <c r="K55" s="436"/>
      <c r="L55" s="436"/>
      <c r="M55" s="436"/>
      <c r="N55" s="436"/>
      <c r="O55" s="436"/>
      <c r="P55" s="436"/>
      <c r="Q55" s="436"/>
      <c r="R55" s="436"/>
    </row>
    <row r="56" spans="3:18" ht="15.95" customHeight="1" x14ac:dyDescent="0.2">
      <c r="C56" s="436"/>
      <c r="D56" s="436"/>
      <c r="E56" s="436"/>
      <c r="F56" s="436"/>
      <c r="G56" s="436"/>
      <c r="H56" s="436"/>
      <c r="I56" s="436"/>
      <c r="J56" s="436"/>
      <c r="K56" s="436"/>
      <c r="L56" s="436"/>
      <c r="M56" s="436"/>
      <c r="N56" s="436"/>
      <c r="O56" s="436"/>
      <c r="P56" s="436"/>
      <c r="Q56" s="436"/>
      <c r="R56" s="436"/>
    </row>
    <row r="57" spans="3:18" ht="15.95" customHeight="1" x14ac:dyDescent="0.2">
      <c r="C57" s="436"/>
      <c r="D57" s="436"/>
      <c r="E57" s="436"/>
      <c r="F57" s="436"/>
      <c r="G57" s="436"/>
      <c r="H57" s="436"/>
      <c r="I57" s="436"/>
      <c r="J57" s="436"/>
      <c r="K57" s="436"/>
      <c r="L57" s="436"/>
      <c r="M57" s="436"/>
      <c r="N57" s="436"/>
      <c r="O57" s="436"/>
      <c r="P57" s="436"/>
      <c r="Q57" s="436"/>
      <c r="R57" s="436"/>
    </row>
    <row r="58" spans="3:18" ht="15.95" customHeight="1" x14ac:dyDescent="0.2">
      <c r="C58" s="436"/>
      <c r="D58" s="436"/>
      <c r="E58" s="436"/>
      <c r="F58" s="436"/>
      <c r="G58" s="436"/>
      <c r="H58" s="436"/>
      <c r="I58" s="436"/>
      <c r="J58" s="436"/>
      <c r="K58" s="436"/>
      <c r="L58" s="436"/>
      <c r="M58" s="436"/>
      <c r="N58" s="436"/>
      <c r="O58" s="436"/>
      <c r="P58" s="436"/>
      <c r="Q58" s="436"/>
      <c r="R58" s="436"/>
    </row>
    <row r="59" spans="3:18" ht="15.95" customHeight="1" x14ac:dyDescent="0.2">
      <c r="C59" s="436"/>
      <c r="D59" s="436"/>
      <c r="E59" s="436"/>
      <c r="F59" s="436"/>
      <c r="G59" s="436"/>
      <c r="H59" s="436"/>
      <c r="I59" s="436"/>
      <c r="J59" s="436"/>
      <c r="K59" s="436"/>
      <c r="L59" s="436"/>
      <c r="M59" s="436"/>
      <c r="N59" s="436"/>
      <c r="O59" s="436"/>
      <c r="P59" s="436"/>
      <c r="Q59" s="436"/>
      <c r="R59" s="436"/>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sheetData>
  <sheetProtection algorithmName="SHA-512" hashValue="re82r1kOpzDU9bsS2SFaW5dT3WK72Ls5eyXyv6suoHBtuTGjUwpZiCovcvky/JEaSQkZ+A/Oe6XSzyLsp6T9CA==" saltValue="+lqFkUpv0YT4ZQU8+7XGJg==" spinCount="100000" sheet="1" objects="1" scenarios="1" selectLockedCells="1" selectUnlockedCells="1"/>
  <mergeCells count="9">
    <mergeCell ref="C31:R45"/>
    <mergeCell ref="C46:K47"/>
    <mergeCell ref="C48:R49"/>
    <mergeCell ref="C51:R59"/>
    <mergeCell ref="C9:K10"/>
    <mergeCell ref="C11:P12"/>
    <mergeCell ref="C14:R25"/>
    <mergeCell ref="C26:K27"/>
    <mergeCell ref="C28:R2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437D-685C-3C4A-BFF8-4B55FDC4C1A4}">
  <sheetPr codeName="Planilha33"/>
  <dimension ref="A1:AH81"/>
  <sheetViews>
    <sheetView showGridLines="0" showRowColHeaders="0" topLeftCell="A47" zoomScaleNormal="100" workbookViewId="0">
      <selection activeCell="T47" sqref="T47"/>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505</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155</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506</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436"/>
      <c r="D25" s="436"/>
      <c r="E25" s="436"/>
      <c r="F25" s="436"/>
      <c r="G25" s="436"/>
      <c r="H25" s="436"/>
      <c r="I25" s="436"/>
      <c r="J25" s="436"/>
      <c r="K25" s="436"/>
      <c r="L25" s="436"/>
      <c r="M25" s="436"/>
      <c r="N25" s="436"/>
      <c r="O25" s="436"/>
      <c r="P25" s="436"/>
      <c r="Q25" s="436"/>
      <c r="R25" s="436"/>
    </row>
    <row r="26" spans="3:18" ht="15.95" customHeight="1" x14ac:dyDescent="0.2">
      <c r="C26" s="436"/>
      <c r="D26" s="436"/>
      <c r="E26" s="436"/>
      <c r="F26" s="436"/>
      <c r="G26" s="436"/>
      <c r="H26" s="436"/>
      <c r="I26" s="436"/>
      <c r="J26" s="436"/>
      <c r="K26" s="436"/>
      <c r="L26" s="436"/>
      <c r="M26" s="436"/>
      <c r="N26" s="436"/>
      <c r="O26" s="436"/>
      <c r="P26" s="436"/>
      <c r="Q26" s="436"/>
      <c r="R26" s="436"/>
    </row>
    <row r="27" spans="3:18" ht="15.95" customHeight="1" x14ac:dyDescent="0.2">
      <c r="C27" s="436"/>
      <c r="D27" s="436"/>
      <c r="E27" s="436"/>
      <c r="F27" s="436"/>
      <c r="G27" s="436"/>
      <c r="H27" s="436"/>
      <c r="I27" s="436"/>
      <c r="J27" s="436"/>
      <c r="K27" s="436"/>
      <c r="L27" s="436"/>
      <c r="M27" s="436"/>
      <c r="N27" s="436"/>
      <c r="O27" s="436"/>
      <c r="P27" s="436"/>
      <c r="Q27" s="436"/>
      <c r="R27" s="436"/>
    </row>
    <row r="28" spans="3:18" ht="15.95" customHeight="1" x14ac:dyDescent="0.2">
      <c r="C28" s="436"/>
      <c r="D28" s="436"/>
      <c r="E28" s="436"/>
      <c r="F28" s="436"/>
      <c r="G28" s="436"/>
      <c r="H28" s="436"/>
      <c r="I28" s="436"/>
      <c r="J28" s="436"/>
      <c r="K28" s="436"/>
      <c r="L28" s="436"/>
      <c r="M28" s="436"/>
      <c r="N28" s="436"/>
      <c r="O28" s="436"/>
      <c r="P28" s="436"/>
      <c r="Q28" s="436"/>
      <c r="R28" s="436"/>
    </row>
    <row r="29" spans="3:18" ht="15.95" customHeight="1" x14ac:dyDescent="0.2">
      <c r="C29" s="436"/>
      <c r="D29" s="436"/>
      <c r="E29" s="436"/>
      <c r="F29" s="436"/>
      <c r="G29" s="436"/>
      <c r="H29" s="436"/>
      <c r="I29" s="436"/>
      <c r="J29" s="436"/>
      <c r="K29" s="436"/>
      <c r="L29" s="436"/>
      <c r="M29" s="436"/>
      <c r="N29" s="436"/>
      <c r="O29" s="436"/>
      <c r="P29" s="436"/>
      <c r="Q29" s="436"/>
      <c r="R29" s="436"/>
    </row>
    <row r="30" spans="3:18" ht="15.95" customHeight="1" x14ac:dyDescent="0.2">
      <c r="C30" s="436"/>
      <c r="D30" s="436"/>
      <c r="E30" s="436"/>
      <c r="F30" s="436"/>
      <c r="G30" s="436"/>
      <c r="H30" s="436"/>
      <c r="I30" s="436"/>
      <c r="J30" s="436"/>
      <c r="K30" s="436"/>
      <c r="L30" s="436"/>
      <c r="M30" s="436"/>
      <c r="N30" s="436"/>
      <c r="O30" s="436"/>
      <c r="P30" s="436"/>
      <c r="Q30" s="436"/>
      <c r="R30" s="436"/>
    </row>
    <row r="31" spans="3:18" ht="15.95" customHeight="1" x14ac:dyDescent="0.2">
      <c r="C31" s="436"/>
      <c r="D31" s="436"/>
      <c r="E31" s="436"/>
      <c r="F31" s="436"/>
      <c r="G31" s="436"/>
      <c r="H31" s="436"/>
      <c r="I31" s="436"/>
      <c r="J31" s="436"/>
      <c r="K31" s="436"/>
      <c r="L31" s="436"/>
      <c r="M31" s="436"/>
      <c r="N31" s="436"/>
      <c r="O31" s="436"/>
      <c r="P31" s="436"/>
      <c r="Q31" s="436"/>
      <c r="R31" s="436"/>
    </row>
    <row r="32" spans="3:18" ht="15.95" customHeight="1" x14ac:dyDescent="0.2">
      <c r="C32" s="436"/>
      <c r="D32" s="436"/>
      <c r="E32" s="436"/>
      <c r="F32" s="436"/>
      <c r="G32" s="436"/>
      <c r="H32" s="436"/>
      <c r="I32" s="436"/>
      <c r="J32" s="436"/>
      <c r="K32" s="436"/>
      <c r="L32" s="436"/>
      <c r="M32" s="436"/>
      <c r="N32" s="436"/>
      <c r="O32" s="436"/>
      <c r="P32" s="436"/>
      <c r="Q32" s="436"/>
      <c r="R32" s="436"/>
    </row>
    <row r="33" spans="3:18" ht="15.95" customHeight="1" x14ac:dyDescent="0.2">
      <c r="C33" s="436"/>
      <c r="D33" s="436"/>
      <c r="E33" s="436"/>
      <c r="F33" s="436"/>
      <c r="G33" s="436"/>
      <c r="H33" s="436"/>
      <c r="I33" s="436"/>
      <c r="J33" s="436"/>
      <c r="K33" s="436"/>
      <c r="L33" s="436"/>
      <c r="M33" s="436"/>
      <c r="N33" s="436"/>
      <c r="O33" s="436"/>
      <c r="P33" s="436"/>
      <c r="Q33" s="436"/>
      <c r="R33" s="436"/>
    </row>
    <row r="34" spans="3:18" ht="15.95" customHeight="1" x14ac:dyDescent="0.2">
      <c r="C34" s="436"/>
      <c r="D34" s="436"/>
      <c r="E34" s="436"/>
      <c r="F34" s="436"/>
      <c r="G34" s="436"/>
      <c r="H34" s="436"/>
      <c r="I34" s="436"/>
      <c r="J34" s="436"/>
      <c r="K34" s="436"/>
      <c r="L34" s="436"/>
      <c r="M34" s="436"/>
      <c r="N34" s="436"/>
      <c r="O34" s="436"/>
      <c r="P34" s="436"/>
      <c r="Q34" s="436"/>
      <c r="R34" s="436"/>
    </row>
    <row r="35" spans="3:18" ht="15.95" customHeight="1" x14ac:dyDescent="0.2">
      <c r="C35" s="436"/>
      <c r="D35" s="436"/>
      <c r="E35" s="436"/>
      <c r="F35" s="436"/>
      <c r="G35" s="436"/>
      <c r="H35" s="436"/>
      <c r="I35" s="436"/>
      <c r="J35" s="436"/>
      <c r="K35" s="436"/>
      <c r="L35" s="436"/>
      <c r="M35" s="436"/>
      <c r="N35" s="436"/>
      <c r="O35" s="436"/>
      <c r="P35" s="436"/>
      <c r="Q35" s="436"/>
      <c r="R35" s="436"/>
    </row>
    <row r="36" spans="3:18" ht="15.95" customHeight="1" x14ac:dyDescent="0.2">
      <c r="C36" s="436"/>
      <c r="D36" s="436"/>
      <c r="E36" s="436"/>
      <c r="F36" s="436"/>
      <c r="G36" s="436"/>
      <c r="H36" s="436"/>
      <c r="I36" s="436"/>
      <c r="J36" s="436"/>
      <c r="K36" s="436"/>
      <c r="L36" s="436"/>
      <c r="M36" s="436"/>
      <c r="N36" s="436"/>
      <c r="O36" s="436"/>
      <c r="P36" s="436"/>
      <c r="Q36" s="436"/>
      <c r="R36" s="436"/>
    </row>
    <row r="37" spans="3:18" ht="15.95" customHeight="1" x14ac:dyDescent="0.2">
      <c r="C37" s="436"/>
      <c r="D37" s="436"/>
      <c r="E37" s="436"/>
      <c r="F37" s="436"/>
      <c r="G37" s="436"/>
      <c r="H37" s="436"/>
      <c r="I37" s="436"/>
      <c r="J37" s="436"/>
      <c r="K37" s="436"/>
      <c r="L37" s="436"/>
      <c r="M37" s="436"/>
      <c r="N37" s="436"/>
      <c r="O37" s="436"/>
      <c r="P37" s="436"/>
      <c r="Q37" s="436"/>
      <c r="R37" s="436"/>
    </row>
    <row r="38" spans="3:18" ht="15.95" customHeight="1" x14ac:dyDescent="0.2">
      <c r="C38" s="436"/>
      <c r="D38" s="436"/>
      <c r="E38" s="436"/>
      <c r="F38" s="436"/>
      <c r="G38" s="436"/>
      <c r="H38" s="436"/>
      <c r="I38" s="436"/>
      <c r="J38" s="436"/>
      <c r="K38" s="436"/>
      <c r="L38" s="436"/>
      <c r="M38" s="436"/>
      <c r="N38" s="436"/>
      <c r="O38" s="436"/>
      <c r="P38" s="436"/>
      <c r="Q38" s="436"/>
      <c r="R38" s="436"/>
    </row>
    <row r="39" spans="3:18" ht="15.95" customHeight="1" x14ac:dyDescent="0.2">
      <c r="C39" s="436"/>
      <c r="D39" s="436"/>
      <c r="E39" s="436"/>
      <c r="F39" s="436"/>
      <c r="G39" s="436"/>
      <c r="H39" s="436"/>
      <c r="I39" s="436"/>
      <c r="J39" s="436"/>
      <c r="K39" s="436"/>
      <c r="L39" s="436"/>
      <c r="M39" s="436"/>
      <c r="N39" s="436"/>
      <c r="O39" s="436"/>
      <c r="P39" s="436"/>
      <c r="Q39" s="436"/>
      <c r="R39" s="436"/>
    </row>
    <row r="40" spans="3:18" ht="15.95" customHeight="1" x14ac:dyDescent="0.2">
      <c r="C40" s="436"/>
      <c r="D40" s="436"/>
      <c r="E40" s="436"/>
      <c r="F40" s="436"/>
      <c r="G40" s="436"/>
      <c r="H40" s="436"/>
      <c r="I40" s="436"/>
      <c r="J40" s="436"/>
      <c r="K40" s="436"/>
      <c r="L40" s="436"/>
      <c r="M40" s="436"/>
      <c r="N40" s="436"/>
      <c r="O40" s="436"/>
      <c r="P40" s="436"/>
      <c r="Q40" s="436"/>
      <c r="R40" s="436"/>
    </row>
    <row r="41" spans="3:18" ht="15.95" customHeight="1" x14ac:dyDescent="0.2">
      <c r="C41" s="391" t="s">
        <v>507</v>
      </c>
      <c r="D41" s="391"/>
      <c r="E41" s="391"/>
      <c r="F41" s="391"/>
      <c r="G41" s="391"/>
      <c r="H41" s="391"/>
      <c r="I41" s="391"/>
      <c r="J41" s="391"/>
      <c r="K41" s="391"/>
      <c r="L41" s="7"/>
      <c r="M41" s="7"/>
      <c r="N41" s="7"/>
      <c r="O41" s="7"/>
      <c r="P41" s="7"/>
      <c r="Q41" s="7"/>
      <c r="R41" s="7"/>
    </row>
    <row r="42" spans="3:18" ht="15.95" customHeight="1" x14ac:dyDescent="0.2">
      <c r="C42" s="391"/>
      <c r="D42" s="391"/>
      <c r="E42" s="391"/>
      <c r="F42" s="391"/>
      <c r="G42" s="391"/>
      <c r="H42" s="391"/>
      <c r="I42" s="391"/>
      <c r="J42" s="391"/>
      <c r="K42" s="391"/>
      <c r="L42" s="7"/>
      <c r="M42" s="7"/>
      <c r="N42" s="7"/>
      <c r="O42" s="7"/>
      <c r="P42" s="7"/>
      <c r="Q42" s="7"/>
      <c r="R42" s="7"/>
    </row>
    <row r="43" spans="3:18" ht="15.95" customHeight="1" x14ac:dyDescent="0.2">
      <c r="C43" s="281" t="s">
        <v>157</v>
      </c>
      <c r="D43" s="281"/>
      <c r="E43" s="281"/>
      <c r="F43" s="281"/>
      <c r="G43" s="281"/>
      <c r="H43" s="281"/>
      <c r="I43" s="281"/>
      <c r="J43" s="281"/>
      <c r="K43" s="281"/>
      <c r="L43" s="281"/>
      <c r="M43" s="281"/>
      <c r="N43" s="281"/>
      <c r="O43" s="281"/>
      <c r="P43" s="281"/>
      <c r="Q43" s="281"/>
      <c r="R43" s="281"/>
    </row>
    <row r="44" spans="3:18" ht="15.95" customHeight="1" x14ac:dyDescent="0.2">
      <c r="C44" s="281"/>
      <c r="D44" s="281"/>
      <c r="E44" s="281"/>
      <c r="F44" s="281"/>
      <c r="G44" s="281"/>
      <c r="H44" s="281"/>
      <c r="I44" s="281"/>
      <c r="J44" s="281"/>
      <c r="K44" s="281"/>
      <c r="L44" s="281"/>
      <c r="M44" s="281"/>
      <c r="N44" s="281"/>
      <c r="O44" s="281"/>
      <c r="P44" s="281"/>
      <c r="Q44" s="281"/>
      <c r="R44" s="281"/>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t="s">
        <v>508</v>
      </c>
      <c r="D46" s="461" t="s">
        <v>509</v>
      </c>
      <c r="E46" s="461"/>
      <c r="F46" s="461"/>
      <c r="G46" s="461"/>
      <c r="H46" s="461"/>
      <c r="I46" s="461"/>
      <c r="J46" s="461"/>
      <c r="K46" s="461"/>
      <c r="L46" s="461"/>
      <c r="M46" s="461"/>
      <c r="N46" s="461"/>
      <c r="O46" s="461"/>
      <c r="P46" s="461"/>
      <c r="Q46" s="461"/>
      <c r="R46" s="461"/>
    </row>
    <row r="47" spans="3:18" ht="15.95" customHeight="1" x14ac:dyDescent="0.2">
      <c r="C47" s="24"/>
      <c r="D47" s="461"/>
      <c r="E47" s="461"/>
      <c r="F47" s="461"/>
      <c r="G47" s="461"/>
      <c r="H47" s="461"/>
      <c r="I47" s="461"/>
      <c r="J47" s="461"/>
      <c r="K47" s="461"/>
      <c r="L47" s="461"/>
      <c r="M47" s="461"/>
      <c r="N47" s="461"/>
      <c r="O47" s="461"/>
      <c r="P47" s="461"/>
      <c r="Q47" s="461"/>
      <c r="R47" s="461"/>
    </row>
    <row r="48" spans="3:18" ht="15.95" customHeight="1" x14ac:dyDescent="0.2">
      <c r="C48" s="24"/>
      <c r="D48" s="461"/>
      <c r="E48" s="461"/>
      <c r="F48" s="461"/>
      <c r="G48" s="461"/>
      <c r="H48" s="461"/>
      <c r="I48" s="461"/>
      <c r="J48" s="461"/>
      <c r="K48" s="461"/>
      <c r="L48" s="461"/>
      <c r="M48" s="461"/>
      <c r="N48" s="461"/>
      <c r="O48" s="461"/>
      <c r="P48" s="461"/>
      <c r="Q48" s="461"/>
      <c r="R48" s="461"/>
    </row>
    <row r="49" spans="3:18" ht="15.95" customHeight="1" x14ac:dyDescent="0.2">
      <c r="C49" s="24"/>
      <c r="D49" s="461"/>
      <c r="E49" s="461"/>
      <c r="F49" s="461"/>
      <c r="G49" s="461"/>
      <c r="H49" s="461"/>
      <c r="I49" s="461"/>
      <c r="J49" s="461"/>
      <c r="K49" s="461"/>
      <c r="L49" s="461"/>
      <c r="M49" s="461"/>
      <c r="N49" s="461"/>
      <c r="O49" s="461"/>
      <c r="P49" s="461"/>
      <c r="Q49" s="461"/>
      <c r="R49" s="461"/>
    </row>
    <row r="50" spans="3:18" ht="15.95" customHeight="1" x14ac:dyDescent="0.2">
      <c r="C50" s="24"/>
      <c r="D50" s="461"/>
      <c r="E50" s="461"/>
      <c r="F50" s="461"/>
      <c r="G50" s="461"/>
      <c r="H50" s="461"/>
      <c r="I50" s="461"/>
      <c r="J50" s="461"/>
      <c r="K50" s="461"/>
      <c r="L50" s="461"/>
      <c r="M50" s="461"/>
      <c r="N50" s="461"/>
      <c r="O50" s="461"/>
      <c r="P50" s="461"/>
      <c r="Q50" s="461"/>
      <c r="R50" s="461"/>
    </row>
    <row r="51" spans="3:18" ht="15.95" customHeight="1" x14ac:dyDescent="0.2">
      <c r="C51" s="24"/>
      <c r="D51" s="461"/>
      <c r="E51" s="461"/>
      <c r="F51" s="461"/>
      <c r="G51" s="461"/>
      <c r="H51" s="461"/>
      <c r="I51" s="461"/>
      <c r="J51" s="461"/>
      <c r="K51" s="461"/>
      <c r="L51" s="461"/>
      <c r="M51" s="461"/>
      <c r="N51" s="461"/>
      <c r="O51" s="461"/>
      <c r="P51" s="461"/>
      <c r="Q51" s="461"/>
      <c r="R51" s="461"/>
    </row>
    <row r="52" spans="3:18" ht="15.95" customHeight="1" x14ac:dyDescent="0.2">
      <c r="C52" s="24"/>
      <c r="D52" s="461"/>
      <c r="E52" s="461"/>
      <c r="F52" s="461"/>
      <c r="G52" s="461"/>
      <c r="H52" s="461"/>
      <c r="I52" s="461"/>
      <c r="J52" s="461"/>
      <c r="K52" s="461"/>
      <c r="L52" s="461"/>
      <c r="M52" s="461"/>
      <c r="N52" s="461"/>
      <c r="O52" s="461"/>
      <c r="P52" s="461"/>
      <c r="Q52" s="461"/>
      <c r="R52" s="461"/>
    </row>
    <row r="53" spans="3:18" ht="15.95" customHeight="1" x14ac:dyDescent="0.2">
      <c r="C53" s="24"/>
      <c r="D53" s="461"/>
      <c r="E53" s="461"/>
      <c r="F53" s="461"/>
      <c r="G53" s="461"/>
      <c r="H53" s="461"/>
      <c r="I53" s="461"/>
      <c r="J53" s="461"/>
      <c r="K53" s="461"/>
      <c r="L53" s="461"/>
      <c r="M53" s="461"/>
      <c r="N53" s="461"/>
      <c r="O53" s="461"/>
      <c r="P53" s="461"/>
      <c r="Q53" s="461"/>
      <c r="R53" s="461"/>
    </row>
    <row r="54" spans="3:18" ht="15.95" customHeight="1" x14ac:dyDescent="0.2">
      <c r="C54" s="24"/>
      <c r="D54" s="461"/>
      <c r="E54" s="461"/>
      <c r="F54" s="461"/>
      <c r="G54" s="461"/>
      <c r="H54" s="461"/>
      <c r="I54" s="461"/>
      <c r="J54" s="461"/>
      <c r="K54" s="461"/>
      <c r="L54" s="461"/>
      <c r="M54" s="461"/>
      <c r="N54" s="461"/>
      <c r="O54" s="461"/>
      <c r="P54" s="461"/>
      <c r="Q54" s="461"/>
      <c r="R54" s="461"/>
    </row>
    <row r="55" spans="3:18" ht="15.95" customHeight="1" x14ac:dyDescent="0.2">
      <c r="C55" s="24"/>
      <c r="D55" s="461"/>
      <c r="E55" s="461"/>
      <c r="F55" s="461"/>
      <c r="G55" s="461"/>
      <c r="H55" s="461"/>
      <c r="I55" s="461"/>
      <c r="J55" s="461"/>
      <c r="K55" s="461"/>
      <c r="L55" s="461"/>
      <c r="M55" s="461"/>
      <c r="N55" s="461"/>
      <c r="O55" s="461"/>
      <c r="P55" s="461"/>
      <c r="Q55" s="461"/>
      <c r="R55" s="461"/>
    </row>
    <row r="56" spans="3:18" ht="15.95" customHeight="1" x14ac:dyDescent="0.2">
      <c r="C56" s="24"/>
      <c r="D56" s="461"/>
      <c r="E56" s="461"/>
      <c r="F56" s="461"/>
      <c r="G56" s="461"/>
      <c r="H56" s="461"/>
      <c r="I56" s="461"/>
      <c r="J56" s="461"/>
      <c r="K56" s="461"/>
      <c r="L56" s="461"/>
      <c r="M56" s="461"/>
      <c r="N56" s="461"/>
      <c r="O56" s="461"/>
      <c r="P56" s="461"/>
      <c r="Q56" s="461"/>
      <c r="R56" s="461"/>
    </row>
    <row r="57" spans="3:18" ht="15.95" customHeight="1" x14ac:dyDescent="0.2">
      <c r="C57" s="24"/>
      <c r="D57" s="461"/>
      <c r="E57" s="461"/>
      <c r="F57" s="461"/>
      <c r="G57" s="461"/>
      <c r="H57" s="461"/>
      <c r="I57" s="461"/>
      <c r="J57" s="461"/>
      <c r="K57" s="461"/>
      <c r="L57" s="461"/>
      <c r="M57" s="461"/>
      <c r="N57" s="461"/>
      <c r="O57" s="461"/>
      <c r="P57" s="461"/>
      <c r="Q57" s="461"/>
      <c r="R57" s="461"/>
    </row>
    <row r="58" spans="3:18" ht="15.95" customHeight="1" x14ac:dyDescent="0.2">
      <c r="C58" s="24"/>
      <c r="D58" s="461"/>
      <c r="E58" s="461"/>
      <c r="F58" s="461"/>
      <c r="G58" s="461"/>
      <c r="H58" s="461"/>
      <c r="I58" s="461"/>
      <c r="J58" s="461"/>
      <c r="K58" s="461"/>
      <c r="L58" s="461"/>
      <c r="M58" s="461"/>
      <c r="N58" s="461"/>
      <c r="O58" s="461"/>
      <c r="P58" s="461"/>
      <c r="Q58" s="461"/>
      <c r="R58" s="461"/>
    </row>
    <row r="59" spans="3:18" ht="15.95" customHeight="1" x14ac:dyDescent="0.2">
      <c r="C59" s="24"/>
      <c r="D59" s="461"/>
      <c r="E59" s="461"/>
      <c r="F59" s="461"/>
      <c r="G59" s="461"/>
      <c r="H59" s="461"/>
      <c r="I59" s="461"/>
      <c r="J59" s="461"/>
      <c r="K59" s="461"/>
      <c r="L59" s="461"/>
      <c r="M59" s="461"/>
      <c r="N59" s="461"/>
      <c r="O59" s="461"/>
      <c r="P59" s="461"/>
      <c r="Q59" s="461"/>
      <c r="R59" s="461"/>
    </row>
    <row r="60" spans="3:18" ht="15.95" customHeight="1" x14ac:dyDescent="0.2">
      <c r="C60" s="24"/>
      <c r="D60" s="461"/>
      <c r="E60" s="461"/>
      <c r="F60" s="461"/>
      <c r="G60" s="461"/>
      <c r="H60" s="461"/>
      <c r="I60" s="461"/>
      <c r="J60" s="461"/>
      <c r="K60" s="461"/>
      <c r="L60" s="461"/>
      <c r="M60" s="461"/>
      <c r="N60" s="461"/>
      <c r="O60" s="461"/>
      <c r="P60" s="461"/>
      <c r="Q60" s="461"/>
      <c r="R60" s="461"/>
    </row>
    <row r="61" spans="3:18" ht="15.95" customHeight="1" x14ac:dyDescent="0.2">
      <c r="C61" s="24"/>
      <c r="D61" s="461"/>
      <c r="E61" s="461"/>
      <c r="F61" s="461"/>
      <c r="G61" s="461"/>
      <c r="H61" s="461"/>
      <c r="I61" s="461"/>
      <c r="J61" s="461"/>
      <c r="K61" s="461"/>
      <c r="L61" s="461"/>
      <c r="M61" s="461"/>
      <c r="N61" s="461"/>
      <c r="O61" s="461"/>
      <c r="P61" s="461"/>
      <c r="Q61" s="461"/>
      <c r="R61" s="461"/>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sheetData>
  <sheetProtection algorithmName="SHA-512" hashValue="lqTQDSIWi1hS6LyVapCMuIx9bKWAD9yGSYJHzGZfkGU3DyHxcW12T60mr2wJDQNiSmXXr8VRcNIZftlXWMYaPg==" saltValue="aKLzD+UkZhldLLUsoM5b6Q==" spinCount="100000" sheet="1" objects="1" scenarios="1" selectLockedCells="1" selectUnlockedCells="1"/>
  <mergeCells count="6">
    <mergeCell ref="C41:K42"/>
    <mergeCell ref="C43:R44"/>
    <mergeCell ref="D46:R61"/>
    <mergeCell ref="C9:K10"/>
    <mergeCell ref="C11:P12"/>
    <mergeCell ref="C14:R40"/>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F6CE-B29D-A942-997F-C0A66DD8095C}">
  <sheetPr codeName="Planilha34"/>
  <dimension ref="A1:AJ97"/>
  <sheetViews>
    <sheetView showGridLines="0" showRowColHeaders="0" topLeftCell="E40" zoomScaleNormal="100" workbookViewId="0">
      <selection activeCell="L87" sqref="L87"/>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6" width="10.875" style="8"/>
    <col min="37"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510</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159</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511</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24"/>
      <c r="D21" s="24"/>
      <c r="E21" s="24"/>
      <c r="F21" s="24"/>
      <c r="G21" s="24"/>
      <c r="H21" s="24"/>
      <c r="I21" s="24"/>
      <c r="J21" s="24"/>
      <c r="K21" s="24"/>
      <c r="L21" s="24"/>
      <c r="M21" s="24"/>
      <c r="N21" s="24"/>
      <c r="O21" s="24"/>
      <c r="P21" s="24"/>
      <c r="Q21" s="24"/>
      <c r="R21" s="24"/>
    </row>
    <row r="22" spans="3:18" ht="15.95" customHeight="1" x14ac:dyDescent="0.2">
      <c r="C22" s="517"/>
      <c r="D22" s="517"/>
      <c r="E22" s="517"/>
      <c r="F22" s="517"/>
      <c r="G22" s="517"/>
      <c r="H22" s="517"/>
      <c r="I22" s="517"/>
      <c r="J22" s="517"/>
      <c r="K22" s="518">
        <v>2022</v>
      </c>
      <c r="L22" s="519"/>
      <c r="M22" s="518">
        <v>2023</v>
      </c>
      <c r="N22" s="519"/>
      <c r="O22" s="518">
        <v>2024</v>
      </c>
      <c r="P22" s="519"/>
      <c r="Q22" s="24"/>
      <c r="R22" s="24"/>
    </row>
    <row r="23" spans="3:18" ht="15.95" customHeight="1" x14ac:dyDescent="0.2">
      <c r="C23" s="517"/>
      <c r="D23" s="517"/>
      <c r="E23" s="517"/>
      <c r="F23" s="517"/>
      <c r="G23" s="517"/>
      <c r="H23" s="517"/>
      <c r="I23" s="517"/>
      <c r="J23" s="517"/>
      <c r="K23" s="66" t="s">
        <v>512</v>
      </c>
      <c r="L23" s="66" t="s">
        <v>513</v>
      </c>
      <c r="M23" s="66" t="s">
        <v>512</v>
      </c>
      <c r="N23" s="66" t="s">
        <v>513</v>
      </c>
      <c r="O23" s="66" t="s">
        <v>512</v>
      </c>
      <c r="P23" s="66" t="s">
        <v>513</v>
      </c>
      <c r="Q23" s="24"/>
      <c r="R23" s="24"/>
    </row>
    <row r="24" spans="3:18" ht="15.95" customHeight="1" x14ac:dyDescent="0.2">
      <c r="C24" s="516" t="s">
        <v>514</v>
      </c>
      <c r="D24" s="516"/>
      <c r="E24" s="516"/>
      <c r="F24" s="516"/>
      <c r="G24" s="516"/>
      <c r="H24" s="516"/>
      <c r="I24" s="516"/>
      <c r="J24" s="516"/>
      <c r="K24" s="525">
        <v>1</v>
      </c>
      <c r="L24" s="527">
        <v>498</v>
      </c>
      <c r="M24" s="525">
        <v>1</v>
      </c>
      <c r="N24" s="527">
        <v>510</v>
      </c>
      <c r="O24" s="525">
        <v>1</v>
      </c>
      <c r="P24" s="527">
        <v>574</v>
      </c>
      <c r="Q24" s="24"/>
      <c r="R24" s="24"/>
    </row>
    <row r="25" spans="3:18" ht="21" customHeight="1" x14ac:dyDescent="0.2">
      <c r="C25" s="516"/>
      <c r="D25" s="516"/>
      <c r="E25" s="516"/>
      <c r="F25" s="516"/>
      <c r="G25" s="516"/>
      <c r="H25" s="516"/>
      <c r="I25" s="516"/>
      <c r="J25" s="516"/>
      <c r="K25" s="526"/>
      <c r="L25" s="526"/>
      <c r="M25" s="526"/>
      <c r="N25" s="526"/>
      <c r="O25" s="526"/>
      <c r="P25" s="526"/>
      <c r="Q25" s="24"/>
      <c r="R25" s="24"/>
    </row>
    <row r="26" spans="3:18" ht="17.100000000000001" customHeight="1" x14ac:dyDescent="0.2">
      <c r="C26" s="516" t="s">
        <v>515</v>
      </c>
      <c r="D26" s="516"/>
      <c r="E26" s="516"/>
      <c r="F26" s="516"/>
      <c r="G26" s="516"/>
      <c r="H26" s="516"/>
      <c r="I26" s="516"/>
      <c r="J26" s="516"/>
      <c r="K26" s="522">
        <v>0</v>
      </c>
      <c r="L26" s="520">
        <v>0</v>
      </c>
      <c r="M26" s="528">
        <v>0</v>
      </c>
      <c r="N26" s="520">
        <v>0</v>
      </c>
      <c r="O26" s="528">
        <v>0</v>
      </c>
      <c r="P26" s="520">
        <v>0</v>
      </c>
      <c r="Q26" s="24"/>
      <c r="R26" s="24"/>
    </row>
    <row r="27" spans="3:18" ht="15.95" customHeight="1" x14ac:dyDescent="0.2">
      <c r="C27" s="516"/>
      <c r="D27" s="516"/>
      <c r="E27" s="516"/>
      <c r="F27" s="516"/>
      <c r="G27" s="516"/>
      <c r="H27" s="516"/>
      <c r="I27" s="516"/>
      <c r="J27" s="516"/>
      <c r="K27" s="523"/>
      <c r="L27" s="521"/>
      <c r="M27" s="529"/>
      <c r="N27" s="521"/>
      <c r="O27" s="529"/>
      <c r="P27" s="521"/>
      <c r="Q27" s="24"/>
      <c r="R27" s="24"/>
    </row>
    <row r="28" spans="3:18" ht="20.100000000000001" customHeight="1" x14ac:dyDescent="0.2">
      <c r="C28" s="516"/>
      <c r="D28" s="516"/>
      <c r="E28" s="516"/>
      <c r="F28" s="516"/>
      <c r="G28" s="516"/>
      <c r="H28" s="516"/>
      <c r="I28" s="516"/>
      <c r="J28" s="516"/>
      <c r="K28" s="524"/>
      <c r="L28" s="521"/>
      <c r="M28" s="530"/>
      <c r="N28" s="521"/>
      <c r="O28" s="530"/>
      <c r="P28" s="521"/>
      <c r="Q28" s="24"/>
      <c r="R28" s="24"/>
    </row>
    <row r="29" spans="3:18" ht="15.95" customHeight="1" x14ac:dyDescent="0.2">
      <c r="C29" s="516" t="s">
        <v>516</v>
      </c>
      <c r="D29" s="516"/>
      <c r="E29" s="516"/>
      <c r="F29" s="516"/>
      <c r="G29" s="516"/>
      <c r="H29" s="516"/>
      <c r="I29" s="516"/>
      <c r="J29" s="516"/>
      <c r="K29" s="522">
        <v>0</v>
      </c>
      <c r="L29" s="520">
        <v>0</v>
      </c>
      <c r="M29" s="522">
        <v>0</v>
      </c>
      <c r="N29" s="520">
        <v>0</v>
      </c>
      <c r="O29" s="522">
        <v>0</v>
      </c>
      <c r="P29" s="520">
        <v>0</v>
      </c>
      <c r="Q29" s="24"/>
      <c r="R29" s="24"/>
    </row>
    <row r="30" spans="3:18" ht="15.95" customHeight="1" x14ac:dyDescent="0.2">
      <c r="C30" s="516"/>
      <c r="D30" s="516"/>
      <c r="E30" s="516"/>
      <c r="F30" s="516"/>
      <c r="G30" s="516"/>
      <c r="H30" s="516"/>
      <c r="I30" s="516"/>
      <c r="J30" s="516"/>
      <c r="K30" s="523"/>
      <c r="L30" s="521"/>
      <c r="M30" s="523"/>
      <c r="N30" s="521"/>
      <c r="O30" s="523"/>
      <c r="P30" s="521"/>
      <c r="Q30" s="24"/>
      <c r="R30" s="24"/>
    </row>
    <row r="31" spans="3:18" ht="21.95" customHeight="1" x14ac:dyDescent="0.2">
      <c r="C31" s="516"/>
      <c r="D31" s="516"/>
      <c r="E31" s="516"/>
      <c r="F31" s="516"/>
      <c r="G31" s="516"/>
      <c r="H31" s="516"/>
      <c r="I31" s="516"/>
      <c r="J31" s="516"/>
      <c r="K31" s="524"/>
      <c r="L31" s="521"/>
      <c r="M31" s="524"/>
      <c r="N31" s="521"/>
      <c r="O31" s="524"/>
      <c r="P31" s="521"/>
      <c r="Q31" s="24"/>
      <c r="R31" s="24"/>
    </row>
    <row r="32" spans="3:18" ht="15.95" customHeight="1" x14ac:dyDescent="0.2">
      <c r="C32" s="25"/>
      <c r="D32" s="25"/>
      <c r="E32" s="25"/>
      <c r="F32" s="25"/>
      <c r="G32" s="25"/>
      <c r="H32" s="25"/>
      <c r="I32" s="25"/>
      <c r="J32" s="25"/>
      <c r="K32" s="25"/>
      <c r="L32" s="25"/>
      <c r="M32" s="25"/>
      <c r="N32" s="25"/>
      <c r="O32" s="24"/>
      <c r="P32" s="24"/>
      <c r="Q32" s="24"/>
      <c r="R32" s="24"/>
    </row>
    <row r="33" spans="3:18" ht="15.95" customHeight="1" x14ac:dyDescent="0.2">
      <c r="C33" s="391" t="s">
        <v>517</v>
      </c>
      <c r="D33" s="391"/>
      <c r="E33" s="391"/>
      <c r="F33" s="391"/>
      <c r="G33" s="391"/>
      <c r="H33" s="391"/>
      <c r="I33" s="391"/>
      <c r="J33" s="391"/>
      <c r="K33" s="391"/>
      <c r="L33" s="7"/>
      <c r="M33" s="7"/>
      <c r="N33" s="7"/>
      <c r="O33" s="7"/>
      <c r="P33" s="7"/>
      <c r="Q33" s="7"/>
      <c r="R33" s="7"/>
    </row>
    <row r="34" spans="3:18" ht="15.95" customHeight="1" x14ac:dyDescent="0.2">
      <c r="C34" s="391"/>
      <c r="D34" s="391"/>
      <c r="E34" s="391"/>
      <c r="F34" s="391"/>
      <c r="G34" s="391"/>
      <c r="H34" s="391"/>
      <c r="I34" s="391"/>
      <c r="J34" s="391"/>
      <c r="K34" s="391"/>
      <c r="L34" s="7"/>
      <c r="M34" s="7"/>
      <c r="N34" s="7"/>
      <c r="O34" s="7"/>
      <c r="P34" s="7"/>
      <c r="Q34" s="7"/>
      <c r="R34" s="7"/>
    </row>
    <row r="35" spans="3:18" ht="15.95" customHeight="1" x14ac:dyDescent="0.2">
      <c r="C35" s="375" t="s">
        <v>518</v>
      </c>
      <c r="D35" s="375"/>
      <c r="E35" s="375"/>
      <c r="F35" s="375"/>
      <c r="G35" s="375"/>
      <c r="H35" s="375"/>
      <c r="I35" s="375"/>
      <c r="J35" s="375"/>
      <c r="K35" s="375"/>
      <c r="L35" s="375"/>
      <c r="M35" s="375"/>
      <c r="N35" s="375"/>
      <c r="O35" s="375"/>
      <c r="P35" s="375"/>
      <c r="Q35" s="7"/>
      <c r="R35" s="7"/>
    </row>
    <row r="36" spans="3:18" ht="15.95" customHeight="1" x14ac:dyDescent="0.2">
      <c r="C36" s="375"/>
      <c r="D36" s="375"/>
      <c r="E36" s="375"/>
      <c r="F36" s="375"/>
      <c r="G36" s="375"/>
      <c r="H36" s="375"/>
      <c r="I36" s="375"/>
      <c r="J36" s="375"/>
      <c r="K36" s="375"/>
      <c r="L36" s="375"/>
      <c r="M36" s="375"/>
      <c r="N36" s="375"/>
      <c r="O36" s="375"/>
      <c r="P36" s="375"/>
      <c r="Q36" s="7"/>
      <c r="R36" s="7"/>
    </row>
    <row r="37" spans="3:18" ht="15.95" customHeight="1" x14ac:dyDescent="0.2">
      <c r="C37" s="70"/>
      <c r="D37" s="70"/>
      <c r="E37" s="70"/>
      <c r="F37" s="70"/>
      <c r="G37" s="70"/>
      <c r="H37" s="70"/>
      <c r="I37" s="70"/>
      <c r="J37" s="70"/>
      <c r="K37" s="70"/>
      <c r="L37" s="70"/>
      <c r="M37" s="70"/>
      <c r="N37" s="70"/>
      <c r="O37" s="70"/>
      <c r="P37" s="70"/>
    </row>
    <row r="38" spans="3:18" ht="15.95" customHeight="1" x14ac:dyDescent="0.2">
      <c r="C38" s="25"/>
      <c r="D38" s="25"/>
      <c r="E38" s="25"/>
      <c r="F38" s="25"/>
      <c r="G38" s="25"/>
      <c r="H38" s="25"/>
      <c r="I38" s="25"/>
      <c r="J38" s="25"/>
      <c r="K38" s="25"/>
      <c r="L38" s="25"/>
      <c r="M38" s="25"/>
      <c r="N38" s="25"/>
      <c r="O38" s="24"/>
      <c r="Q38" s="24"/>
      <c r="R38" s="24"/>
    </row>
    <row r="39" spans="3:18" ht="15.95" customHeight="1" x14ac:dyDescent="0.2">
      <c r="C39" s="492" t="s">
        <v>25</v>
      </c>
      <c r="D39" s="492"/>
      <c r="E39" s="492"/>
      <c r="F39" s="492"/>
      <c r="G39" s="492"/>
      <c r="H39" s="519" t="s">
        <v>513</v>
      </c>
      <c r="I39" s="519"/>
      <c r="J39" s="519"/>
      <c r="K39" s="519" t="s">
        <v>519</v>
      </c>
      <c r="L39" s="519"/>
      <c r="M39" s="519"/>
      <c r="N39" s="24"/>
      <c r="O39" s="535" t="s">
        <v>520</v>
      </c>
      <c r="P39" s="535"/>
      <c r="Q39" s="535"/>
      <c r="R39" s="535"/>
    </row>
    <row r="40" spans="3:18" ht="15.95" customHeight="1" x14ac:dyDescent="0.2">
      <c r="C40" s="492"/>
      <c r="D40" s="492"/>
      <c r="E40" s="492"/>
      <c r="F40" s="492"/>
      <c r="G40" s="492"/>
      <c r="H40" s="26">
        <v>2022</v>
      </c>
      <c r="I40" s="26">
        <v>2023</v>
      </c>
      <c r="J40" s="26">
        <v>2024</v>
      </c>
      <c r="K40" s="26">
        <v>2022</v>
      </c>
      <c r="L40" s="26">
        <v>2023</v>
      </c>
      <c r="M40" s="26">
        <v>2024</v>
      </c>
      <c r="N40" s="24"/>
      <c r="O40" s="535"/>
      <c r="P40" s="535"/>
      <c r="Q40" s="535"/>
      <c r="R40" s="535"/>
    </row>
    <row r="41" spans="3:18" ht="15.95" customHeight="1" x14ac:dyDescent="0.2">
      <c r="C41" s="439" t="s">
        <v>521</v>
      </c>
      <c r="D41" s="439"/>
      <c r="E41" s="439"/>
      <c r="F41" s="439"/>
      <c r="G41" s="439"/>
      <c r="H41" s="35">
        <v>1</v>
      </c>
      <c r="I41" s="27">
        <v>0</v>
      </c>
      <c r="J41" s="27">
        <v>0</v>
      </c>
      <c r="K41" s="56">
        <v>1</v>
      </c>
      <c r="L41" s="27">
        <v>0</v>
      </c>
      <c r="M41" s="27">
        <v>0</v>
      </c>
      <c r="N41" s="24"/>
      <c r="O41" s="543" t="s">
        <v>522</v>
      </c>
      <c r="P41" s="543"/>
      <c r="Q41" s="543"/>
      <c r="R41" s="543"/>
    </row>
    <row r="42" spans="3:18" ht="15.95" customHeight="1" x14ac:dyDescent="0.2">
      <c r="C42" s="536" t="s">
        <v>523</v>
      </c>
      <c r="D42" s="537"/>
      <c r="E42" s="537"/>
      <c r="F42" s="537"/>
      <c r="G42" s="538"/>
      <c r="H42" s="542">
        <v>0</v>
      </c>
      <c r="I42" s="533">
        <v>0</v>
      </c>
      <c r="J42" s="533">
        <v>0</v>
      </c>
      <c r="K42" s="531">
        <v>0</v>
      </c>
      <c r="L42" s="533">
        <v>0</v>
      </c>
      <c r="M42" s="533">
        <v>0</v>
      </c>
      <c r="N42" s="24"/>
      <c r="O42" s="543"/>
      <c r="P42" s="543"/>
      <c r="Q42" s="543"/>
      <c r="R42" s="543"/>
    </row>
    <row r="43" spans="3:18" ht="15.95" customHeight="1" x14ac:dyDescent="0.2">
      <c r="C43" s="539"/>
      <c r="D43" s="540"/>
      <c r="E43" s="540"/>
      <c r="F43" s="540"/>
      <c r="G43" s="541"/>
      <c r="H43" s="534"/>
      <c r="I43" s="534"/>
      <c r="J43" s="534"/>
      <c r="K43" s="532"/>
      <c r="L43" s="534"/>
      <c r="M43" s="534"/>
      <c r="N43" s="24"/>
      <c r="O43" s="543"/>
      <c r="P43" s="543"/>
      <c r="Q43" s="543"/>
      <c r="R43" s="543"/>
    </row>
    <row r="44" spans="3:18" ht="15.95" customHeight="1" x14ac:dyDescent="0.2">
      <c r="C44" s="439" t="s">
        <v>524</v>
      </c>
      <c r="D44" s="439"/>
      <c r="E44" s="439"/>
      <c r="F44" s="439"/>
      <c r="G44" s="439"/>
      <c r="H44" s="35">
        <v>4</v>
      </c>
      <c r="I44" s="27">
        <v>5</v>
      </c>
      <c r="J44" s="27">
        <v>3</v>
      </c>
      <c r="K44" s="47">
        <v>3</v>
      </c>
      <c r="L44" s="27">
        <v>5</v>
      </c>
      <c r="M44" s="27">
        <v>3</v>
      </c>
      <c r="N44" s="24"/>
      <c r="O44" s="24"/>
      <c r="P44" s="24"/>
      <c r="Q44" s="24"/>
      <c r="R44" s="24"/>
    </row>
    <row r="45" spans="3:18" ht="15.95" customHeight="1" x14ac:dyDescent="0.2">
      <c r="C45" s="439" t="s">
        <v>525</v>
      </c>
      <c r="D45" s="439"/>
      <c r="E45" s="439"/>
      <c r="F45" s="439"/>
      <c r="G45" s="439"/>
      <c r="H45" s="69">
        <v>663466</v>
      </c>
      <c r="I45" s="69">
        <v>699226</v>
      </c>
      <c r="J45" s="67">
        <v>636016</v>
      </c>
      <c r="K45" s="545"/>
      <c r="L45" s="546"/>
      <c r="M45" s="547"/>
      <c r="N45" s="24"/>
      <c r="O45" s="535" t="s">
        <v>526</v>
      </c>
      <c r="P45" s="535"/>
      <c r="Q45" s="535"/>
      <c r="R45" s="535"/>
    </row>
    <row r="46" spans="3:18" ht="15.95" customHeight="1" x14ac:dyDescent="0.2">
      <c r="C46" s="439" t="s">
        <v>527</v>
      </c>
      <c r="D46" s="439"/>
      <c r="E46" s="439"/>
      <c r="F46" s="439"/>
      <c r="G46" s="439"/>
      <c r="H46" s="47">
        <v>4.5199999999999996</v>
      </c>
      <c r="I46" s="47">
        <v>7.15</v>
      </c>
      <c r="J46" s="68">
        <v>4.72</v>
      </c>
      <c r="K46" s="548"/>
      <c r="L46" s="549"/>
      <c r="M46" s="550"/>
      <c r="N46" s="24"/>
      <c r="O46" s="535"/>
      <c r="P46" s="535"/>
      <c r="Q46" s="535"/>
      <c r="R46" s="535"/>
    </row>
    <row r="47" spans="3:18" ht="15.95" customHeight="1" x14ac:dyDescent="0.2">
      <c r="C47" s="439" t="s">
        <v>528</v>
      </c>
      <c r="D47" s="439"/>
      <c r="E47" s="439"/>
      <c r="F47" s="439"/>
      <c r="G47" s="439"/>
      <c r="H47" s="46">
        <v>9102.2000000000007</v>
      </c>
      <c r="I47" s="47">
        <v>22.88</v>
      </c>
      <c r="J47" s="68">
        <v>34.79</v>
      </c>
      <c r="K47" s="551"/>
      <c r="L47" s="552"/>
      <c r="M47" s="553"/>
      <c r="N47" s="24"/>
      <c r="O47" s="535"/>
      <c r="P47" s="535"/>
      <c r="Q47" s="535"/>
      <c r="R47" s="535"/>
    </row>
    <row r="48" spans="3:18" ht="15.95" customHeight="1" x14ac:dyDescent="0.2">
      <c r="C48" s="24"/>
      <c r="D48" s="24"/>
      <c r="E48" s="24"/>
      <c r="F48" s="24"/>
      <c r="G48" s="24"/>
      <c r="H48" s="24"/>
      <c r="I48" s="24"/>
      <c r="J48" s="24"/>
      <c r="K48" s="24"/>
      <c r="L48" s="24"/>
      <c r="M48" s="24"/>
      <c r="N48" s="24"/>
      <c r="O48" s="543" t="s">
        <v>529</v>
      </c>
      <c r="P48" s="543"/>
      <c r="Q48" s="543"/>
      <c r="R48" s="543"/>
    </row>
    <row r="49" spans="3:18" ht="15.95" customHeight="1" x14ac:dyDescent="0.2">
      <c r="C49" s="24"/>
      <c r="D49" s="24"/>
      <c r="E49" s="24"/>
      <c r="F49" s="24"/>
      <c r="G49" s="24"/>
      <c r="H49" s="24"/>
      <c r="I49" s="24"/>
      <c r="J49" s="24"/>
      <c r="K49" s="24"/>
      <c r="L49" s="24"/>
      <c r="M49" s="24"/>
      <c r="N49" s="24"/>
      <c r="O49" s="543"/>
      <c r="P49" s="543"/>
      <c r="Q49" s="543"/>
      <c r="R49" s="543"/>
    </row>
    <row r="50" spans="3:18" ht="15.95" customHeight="1" x14ac:dyDescent="0.2">
      <c r="C50" s="492" t="s">
        <v>530</v>
      </c>
      <c r="D50" s="492"/>
      <c r="E50" s="492"/>
      <c r="F50" s="492"/>
      <c r="G50" s="492"/>
      <c r="H50" s="519" t="s">
        <v>513</v>
      </c>
      <c r="I50" s="519"/>
      <c r="J50" s="519"/>
      <c r="K50" s="519" t="s">
        <v>519</v>
      </c>
      <c r="L50" s="519"/>
      <c r="M50" s="519"/>
      <c r="N50" s="24"/>
      <c r="O50" s="543"/>
      <c r="P50" s="543"/>
      <c r="Q50" s="543"/>
      <c r="R50" s="543"/>
    </row>
    <row r="51" spans="3:18" ht="15.95" customHeight="1" x14ac:dyDescent="0.2">
      <c r="C51" s="492"/>
      <c r="D51" s="492"/>
      <c r="E51" s="492"/>
      <c r="F51" s="492"/>
      <c r="G51" s="492"/>
      <c r="H51" s="26">
        <v>2022</v>
      </c>
      <c r="I51" s="26">
        <v>2023</v>
      </c>
      <c r="J51" s="26">
        <v>2024</v>
      </c>
      <c r="K51" s="26">
        <v>2022</v>
      </c>
      <c r="L51" s="26">
        <v>2023</v>
      </c>
      <c r="M51" s="26">
        <v>2024</v>
      </c>
      <c r="N51" s="24"/>
      <c r="O51" s="543"/>
      <c r="P51" s="543"/>
      <c r="Q51" s="543"/>
      <c r="R51" s="543"/>
    </row>
    <row r="52" spans="3:18" ht="15.95" customHeight="1" x14ac:dyDescent="0.2">
      <c r="C52" s="439" t="s">
        <v>521</v>
      </c>
      <c r="D52" s="439"/>
      <c r="E52" s="439"/>
      <c r="F52" s="439"/>
      <c r="G52" s="439"/>
      <c r="H52" s="27">
        <v>0</v>
      </c>
      <c r="I52" s="27">
        <v>0</v>
      </c>
      <c r="J52" s="27">
        <v>0</v>
      </c>
      <c r="K52" s="47">
        <v>0</v>
      </c>
      <c r="L52" s="27">
        <v>0</v>
      </c>
      <c r="M52" s="27">
        <v>0</v>
      </c>
      <c r="N52" s="24"/>
      <c r="O52" s="543"/>
      <c r="P52" s="543"/>
      <c r="Q52" s="543"/>
      <c r="R52" s="543"/>
    </row>
    <row r="53" spans="3:18" ht="15.95" customHeight="1" x14ac:dyDescent="0.2">
      <c r="C53" s="536" t="s">
        <v>523</v>
      </c>
      <c r="D53" s="537"/>
      <c r="E53" s="537"/>
      <c r="F53" s="537"/>
      <c r="G53" s="538"/>
      <c r="H53" s="533">
        <v>0</v>
      </c>
      <c r="I53" s="533">
        <v>0</v>
      </c>
      <c r="J53" s="533">
        <v>0</v>
      </c>
      <c r="K53" s="531">
        <v>0</v>
      </c>
      <c r="L53" s="533">
        <v>0</v>
      </c>
      <c r="M53" s="533">
        <v>0</v>
      </c>
      <c r="N53" s="24"/>
      <c r="O53" s="24"/>
      <c r="P53" s="24"/>
      <c r="Q53" s="24"/>
      <c r="R53" s="24"/>
    </row>
    <row r="54" spans="3:18" ht="15.95" customHeight="1" x14ac:dyDescent="0.2">
      <c r="C54" s="539"/>
      <c r="D54" s="540"/>
      <c r="E54" s="540"/>
      <c r="F54" s="540"/>
      <c r="G54" s="541"/>
      <c r="H54" s="534"/>
      <c r="I54" s="544"/>
      <c r="J54" s="544"/>
      <c r="K54" s="532"/>
      <c r="L54" s="534"/>
      <c r="M54" s="534"/>
      <c r="N54" s="24"/>
      <c r="O54" s="535" t="s">
        <v>531</v>
      </c>
      <c r="P54" s="535"/>
      <c r="Q54" s="535"/>
      <c r="R54" s="535"/>
    </row>
    <row r="55" spans="3:18" ht="15.95" customHeight="1" x14ac:dyDescent="0.2">
      <c r="C55" s="439" t="s">
        <v>524</v>
      </c>
      <c r="D55" s="439"/>
      <c r="E55" s="439"/>
      <c r="F55" s="439"/>
      <c r="G55" s="439"/>
      <c r="H55" s="27">
        <v>5</v>
      </c>
      <c r="I55" s="27">
        <v>1</v>
      </c>
      <c r="J55" s="27">
        <v>0</v>
      </c>
      <c r="K55" s="47">
        <v>5</v>
      </c>
      <c r="L55" s="27">
        <v>1</v>
      </c>
      <c r="M55" s="27">
        <v>0</v>
      </c>
      <c r="N55" s="24"/>
      <c r="O55" s="535"/>
      <c r="P55" s="535"/>
      <c r="Q55" s="535"/>
      <c r="R55" s="535"/>
    </row>
    <row r="56" spans="3:18" ht="15.95" customHeight="1" x14ac:dyDescent="0.2">
      <c r="C56" s="439" t="s">
        <v>525</v>
      </c>
      <c r="D56" s="439"/>
      <c r="E56" s="439"/>
      <c r="F56" s="439"/>
      <c r="G56" s="439"/>
      <c r="H56" s="69">
        <v>651972</v>
      </c>
      <c r="I56" s="69">
        <v>648132</v>
      </c>
      <c r="J56" s="69">
        <v>636016</v>
      </c>
      <c r="K56" s="545"/>
      <c r="L56" s="546"/>
      <c r="M56" s="547"/>
      <c r="N56" s="24"/>
      <c r="O56" s="535"/>
      <c r="P56" s="535"/>
      <c r="Q56" s="535"/>
      <c r="R56" s="535"/>
    </row>
    <row r="57" spans="3:18" ht="15.95" customHeight="1" x14ac:dyDescent="0.2">
      <c r="C57" s="439" t="s">
        <v>527</v>
      </c>
      <c r="D57" s="439"/>
      <c r="E57" s="439"/>
      <c r="F57" s="439"/>
      <c r="G57" s="439"/>
      <c r="H57" s="47">
        <v>7.67</v>
      </c>
      <c r="I57" s="47">
        <v>1.54</v>
      </c>
      <c r="J57" s="47">
        <v>4.72</v>
      </c>
      <c r="K57" s="548"/>
      <c r="L57" s="549"/>
      <c r="M57" s="550"/>
      <c r="N57" s="24"/>
      <c r="O57" s="543" t="s">
        <v>532</v>
      </c>
      <c r="P57" s="543"/>
      <c r="Q57" s="543"/>
      <c r="R57" s="543"/>
    </row>
    <row r="58" spans="3:18" ht="15.95" customHeight="1" x14ac:dyDescent="0.2">
      <c r="C58" s="439" t="s">
        <v>528</v>
      </c>
      <c r="D58" s="439"/>
      <c r="E58" s="439"/>
      <c r="F58" s="439"/>
      <c r="G58" s="439"/>
      <c r="H58" s="46">
        <v>33.74</v>
      </c>
      <c r="I58" s="47">
        <v>143.49</v>
      </c>
      <c r="J58" s="47">
        <v>34.590000000000003</v>
      </c>
      <c r="K58" s="551"/>
      <c r="L58" s="552"/>
      <c r="M58" s="553"/>
      <c r="N58" s="24"/>
      <c r="O58" s="543"/>
      <c r="P58" s="543"/>
      <c r="Q58" s="543"/>
      <c r="R58" s="543"/>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391" t="s">
        <v>533</v>
      </c>
      <c r="D61" s="391"/>
      <c r="E61" s="391"/>
      <c r="F61" s="391"/>
      <c r="G61" s="391"/>
      <c r="H61" s="391"/>
      <c r="I61" s="391"/>
      <c r="J61" s="391"/>
      <c r="K61" s="391"/>
      <c r="L61" s="7"/>
      <c r="M61" s="7"/>
      <c r="N61" s="7"/>
      <c r="O61" s="7"/>
      <c r="P61" s="7"/>
      <c r="Q61" s="7"/>
      <c r="R61" s="7"/>
    </row>
    <row r="62" spans="3:18" ht="15.95" customHeight="1" x14ac:dyDescent="0.2">
      <c r="C62" s="391"/>
      <c r="D62" s="391"/>
      <c r="E62" s="391"/>
      <c r="F62" s="391"/>
      <c r="G62" s="391"/>
      <c r="H62" s="391"/>
      <c r="I62" s="391"/>
      <c r="J62" s="391"/>
      <c r="K62" s="391"/>
      <c r="L62" s="7"/>
      <c r="M62" s="7"/>
      <c r="N62" s="7"/>
      <c r="O62" s="7"/>
      <c r="P62" s="7"/>
      <c r="Q62" s="7"/>
      <c r="R62" s="7"/>
    </row>
    <row r="63" spans="3:18" ht="15.95" customHeight="1" x14ac:dyDescent="0.2">
      <c r="C63" s="375" t="s">
        <v>163</v>
      </c>
      <c r="D63" s="375"/>
      <c r="E63" s="375"/>
      <c r="F63" s="375"/>
      <c r="G63" s="375"/>
      <c r="H63" s="375"/>
      <c r="I63" s="375"/>
      <c r="J63" s="375"/>
      <c r="K63" s="375"/>
      <c r="L63" s="375"/>
      <c r="M63" s="375"/>
      <c r="N63" s="375"/>
      <c r="O63" s="375"/>
      <c r="P63" s="375"/>
      <c r="Q63" s="7"/>
      <c r="R63" s="7"/>
    </row>
    <row r="64" spans="3:18" ht="15.95" customHeight="1" x14ac:dyDescent="0.2">
      <c r="C64" s="375"/>
      <c r="D64" s="375"/>
      <c r="E64" s="375"/>
      <c r="F64" s="375"/>
      <c r="G64" s="375"/>
      <c r="H64" s="375"/>
      <c r="I64" s="375"/>
      <c r="J64" s="375"/>
      <c r="K64" s="375"/>
      <c r="L64" s="375"/>
      <c r="M64" s="375"/>
      <c r="N64" s="375"/>
      <c r="O64" s="375"/>
      <c r="P64" s="375"/>
      <c r="Q64" s="7"/>
      <c r="R64" s="7"/>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461" t="s">
        <v>534</v>
      </c>
      <c r="E66" s="461"/>
      <c r="F66" s="461"/>
      <c r="G66" s="461"/>
      <c r="H66" s="461"/>
      <c r="I66" s="461"/>
      <c r="J66" s="461"/>
      <c r="K66" s="461"/>
      <c r="L66" s="461"/>
      <c r="M66" s="461"/>
      <c r="N66" s="461"/>
      <c r="O66" s="461"/>
      <c r="P66" s="461"/>
      <c r="Q66" s="461"/>
      <c r="R66" s="461"/>
    </row>
    <row r="67" spans="3:18" ht="15.95" customHeight="1" x14ac:dyDescent="0.2">
      <c r="C67" s="24"/>
      <c r="D67" s="461"/>
      <c r="E67" s="461"/>
      <c r="F67" s="461"/>
      <c r="G67" s="461"/>
      <c r="H67" s="461"/>
      <c r="I67" s="461"/>
      <c r="J67" s="461"/>
      <c r="K67" s="461"/>
      <c r="L67" s="461"/>
      <c r="M67" s="461"/>
      <c r="N67" s="461"/>
      <c r="O67" s="461"/>
      <c r="P67" s="461"/>
      <c r="Q67" s="461"/>
      <c r="R67" s="461"/>
    </row>
    <row r="68" spans="3:18" ht="15.95" customHeight="1" x14ac:dyDescent="0.2">
      <c r="C68" s="24"/>
      <c r="D68" s="461"/>
      <c r="E68" s="461"/>
      <c r="F68" s="461"/>
      <c r="G68" s="461"/>
      <c r="H68" s="461"/>
      <c r="I68" s="461"/>
      <c r="J68" s="461"/>
      <c r="K68" s="461"/>
      <c r="L68" s="461"/>
      <c r="M68" s="461"/>
      <c r="N68" s="461"/>
      <c r="O68" s="461"/>
      <c r="P68" s="461"/>
      <c r="Q68" s="461"/>
      <c r="R68" s="461"/>
    </row>
    <row r="69" spans="3:18" ht="15.95" customHeight="1" x14ac:dyDescent="0.2">
      <c r="C69" s="24"/>
      <c r="D69" s="461"/>
      <c r="E69" s="461"/>
      <c r="F69" s="461"/>
      <c r="G69" s="461"/>
      <c r="H69" s="461"/>
      <c r="I69" s="461"/>
      <c r="J69" s="461"/>
      <c r="K69" s="461"/>
      <c r="L69" s="461"/>
      <c r="M69" s="461"/>
      <c r="N69" s="461"/>
      <c r="O69" s="461"/>
      <c r="P69" s="461"/>
      <c r="Q69" s="461"/>
      <c r="R69" s="461"/>
    </row>
    <row r="70" spans="3:18" ht="15.95" customHeight="1" x14ac:dyDescent="0.2">
      <c r="C70" s="24"/>
      <c r="D70" s="461"/>
      <c r="E70" s="461"/>
      <c r="F70" s="461"/>
      <c r="G70" s="461"/>
      <c r="H70" s="461"/>
      <c r="I70" s="461"/>
      <c r="J70" s="461"/>
      <c r="K70" s="461"/>
      <c r="L70" s="461"/>
      <c r="M70" s="461"/>
      <c r="N70" s="461"/>
      <c r="O70" s="461"/>
      <c r="P70" s="461"/>
      <c r="Q70" s="461"/>
      <c r="R70" s="461"/>
    </row>
    <row r="71" spans="3:18" ht="15.95" customHeight="1" x14ac:dyDescent="0.2">
      <c r="C71" s="24"/>
      <c r="D71" s="461"/>
      <c r="E71" s="461"/>
      <c r="F71" s="461"/>
      <c r="G71" s="461"/>
      <c r="H71" s="461"/>
      <c r="I71" s="461"/>
      <c r="J71" s="461"/>
      <c r="K71" s="461"/>
      <c r="L71" s="461"/>
      <c r="M71" s="461"/>
      <c r="N71" s="461"/>
      <c r="O71" s="461"/>
      <c r="P71" s="461"/>
      <c r="Q71" s="461"/>
      <c r="R71" s="461"/>
    </row>
    <row r="72" spans="3:18" ht="15.95" customHeight="1" x14ac:dyDescent="0.2">
      <c r="C72" s="24"/>
      <c r="D72" s="461"/>
      <c r="E72" s="461"/>
      <c r="F72" s="461"/>
      <c r="G72" s="461"/>
      <c r="H72" s="461"/>
      <c r="I72" s="461"/>
      <c r="J72" s="461"/>
      <c r="K72" s="461"/>
      <c r="L72" s="461"/>
      <c r="M72" s="461"/>
      <c r="N72" s="461"/>
      <c r="O72" s="461"/>
      <c r="P72" s="461"/>
      <c r="Q72" s="461"/>
      <c r="R72" s="461"/>
    </row>
    <row r="73" spans="3:18" ht="15.95" customHeight="1" x14ac:dyDescent="0.2">
      <c r="C73" s="24"/>
      <c r="D73" s="461"/>
      <c r="E73" s="461"/>
      <c r="F73" s="461"/>
      <c r="G73" s="461"/>
      <c r="H73" s="461"/>
      <c r="I73" s="461"/>
      <c r="J73" s="461"/>
      <c r="K73" s="461"/>
      <c r="L73" s="461"/>
      <c r="M73" s="461"/>
      <c r="N73" s="461"/>
      <c r="O73" s="461"/>
      <c r="P73" s="461"/>
      <c r="Q73" s="461"/>
      <c r="R73" s="461"/>
    </row>
    <row r="74" spans="3:18" ht="15.95" customHeight="1" x14ac:dyDescent="0.2">
      <c r="C74" s="24"/>
      <c r="D74" s="461"/>
      <c r="E74" s="461"/>
      <c r="F74" s="461"/>
      <c r="G74" s="461"/>
      <c r="H74" s="461"/>
      <c r="I74" s="461"/>
      <c r="J74" s="461"/>
      <c r="K74" s="461"/>
      <c r="L74" s="461"/>
      <c r="M74" s="461"/>
      <c r="N74" s="461"/>
      <c r="O74" s="461"/>
      <c r="P74" s="461"/>
      <c r="Q74" s="461"/>
      <c r="R74" s="461"/>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492" t="s">
        <v>25</v>
      </c>
      <c r="D78" s="492"/>
      <c r="E78" s="492"/>
      <c r="F78" s="492"/>
      <c r="G78" s="519" t="s">
        <v>513</v>
      </c>
      <c r="H78" s="519"/>
      <c r="I78" s="519"/>
      <c r="J78" s="24"/>
      <c r="K78" s="492" t="s">
        <v>535</v>
      </c>
      <c r="L78" s="492"/>
      <c r="M78" s="492"/>
      <c r="N78" s="492"/>
      <c r="O78" s="519" t="s">
        <v>513</v>
      </c>
      <c r="P78" s="519"/>
      <c r="Q78" s="519"/>
      <c r="R78" s="24"/>
    </row>
    <row r="79" spans="3:18" ht="15.95" customHeight="1" x14ac:dyDescent="0.2">
      <c r="C79" s="492"/>
      <c r="D79" s="492"/>
      <c r="E79" s="492"/>
      <c r="F79" s="492"/>
      <c r="G79" s="36">
        <v>2022</v>
      </c>
      <c r="H79" s="36">
        <v>2023</v>
      </c>
      <c r="I79" s="36">
        <v>2024</v>
      </c>
      <c r="J79" s="24"/>
      <c r="K79" s="492"/>
      <c r="L79" s="492"/>
      <c r="M79" s="492"/>
      <c r="N79" s="492"/>
      <c r="O79" s="36">
        <v>2022</v>
      </c>
      <c r="P79" s="36">
        <v>2023</v>
      </c>
      <c r="Q79" s="36">
        <v>2024</v>
      </c>
      <c r="R79" s="24"/>
    </row>
    <row r="80" spans="3:18" ht="15.95" customHeight="1" x14ac:dyDescent="0.2">
      <c r="C80" s="537" t="s">
        <v>536</v>
      </c>
      <c r="D80" s="537"/>
      <c r="E80" s="537"/>
      <c r="F80" s="538"/>
      <c r="G80" s="542">
        <v>0</v>
      </c>
      <c r="H80" s="533">
        <v>0</v>
      </c>
      <c r="I80" s="533">
        <v>0</v>
      </c>
      <c r="J80" s="24"/>
      <c r="K80" s="537" t="s">
        <v>536</v>
      </c>
      <c r="L80" s="537"/>
      <c r="M80" s="537"/>
      <c r="N80" s="538"/>
      <c r="O80" s="542">
        <v>0</v>
      </c>
      <c r="P80" s="533">
        <v>0</v>
      </c>
      <c r="Q80" s="533">
        <v>0</v>
      </c>
      <c r="R80" s="24"/>
    </row>
    <row r="81" spans="3:18" ht="15.95" customHeight="1" x14ac:dyDescent="0.2">
      <c r="C81" s="445"/>
      <c r="D81" s="445"/>
      <c r="E81" s="445"/>
      <c r="F81" s="555"/>
      <c r="G81" s="534"/>
      <c r="H81" s="534"/>
      <c r="I81" s="534"/>
      <c r="J81" s="24"/>
      <c r="K81" s="445"/>
      <c r="L81" s="445"/>
      <c r="M81" s="445"/>
      <c r="N81" s="555"/>
      <c r="O81" s="534"/>
      <c r="P81" s="534"/>
      <c r="Q81" s="534"/>
      <c r="R81" s="24"/>
    </row>
    <row r="82" spans="3:18" ht="15.95" customHeight="1" x14ac:dyDescent="0.2">
      <c r="C82" s="554" t="s">
        <v>537</v>
      </c>
      <c r="D82" s="554"/>
      <c r="E82" s="554"/>
      <c r="F82" s="554"/>
      <c r="G82" s="542">
        <v>0</v>
      </c>
      <c r="H82" s="533">
        <v>0</v>
      </c>
      <c r="I82" s="533">
        <v>0</v>
      </c>
      <c r="J82" s="24"/>
      <c r="K82" s="554" t="s">
        <v>537</v>
      </c>
      <c r="L82" s="554"/>
      <c r="M82" s="554"/>
      <c r="N82" s="554"/>
      <c r="O82" s="542">
        <v>0</v>
      </c>
      <c r="P82" s="533">
        <v>0</v>
      </c>
      <c r="Q82" s="533">
        <v>0</v>
      </c>
      <c r="R82" s="24"/>
    </row>
    <row r="83" spans="3:18" ht="15.95" customHeight="1" x14ac:dyDescent="0.2">
      <c r="C83" s="554"/>
      <c r="D83" s="554"/>
      <c r="E83" s="554"/>
      <c r="F83" s="554"/>
      <c r="G83" s="534"/>
      <c r="H83" s="534"/>
      <c r="I83" s="534"/>
      <c r="J83" s="24"/>
      <c r="K83" s="554"/>
      <c r="L83" s="554"/>
      <c r="M83" s="554"/>
      <c r="N83" s="554"/>
      <c r="O83" s="534"/>
      <c r="P83" s="534"/>
      <c r="Q83" s="53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sheetData>
  <sheetProtection algorithmName="SHA-512" hashValue="PnLn9IvZQ6So8NAdAgw8Pmya80381/xlFQIFZgHaGh9/q2ZcCYDVL3MfrGwwta3+e5ZMPNFoGYMMQ/DsHVoIHQ==" saltValue="DPFQL4ixUX7GMWgeTMRGEA==" spinCount="100000" sheet="1" objects="1" scenarios="1" selectLockedCells="1" selectUnlockedCells="1"/>
  <mergeCells count="91">
    <mergeCell ref="C61:K62"/>
    <mergeCell ref="C63:P64"/>
    <mergeCell ref="D66:R74"/>
    <mergeCell ref="M53:M54"/>
    <mergeCell ref="C55:G55"/>
    <mergeCell ref="C56:G56"/>
    <mergeCell ref="C57:G57"/>
    <mergeCell ref="C58:G58"/>
    <mergeCell ref="K56:M58"/>
    <mergeCell ref="O57:R58"/>
    <mergeCell ref="O82:O83"/>
    <mergeCell ref="P82:P83"/>
    <mergeCell ref="Q82:Q83"/>
    <mergeCell ref="O78:Q78"/>
    <mergeCell ref="O80:O81"/>
    <mergeCell ref="P80:P81"/>
    <mergeCell ref="Q80:Q81"/>
    <mergeCell ref="C82:F83"/>
    <mergeCell ref="G82:G83"/>
    <mergeCell ref="H82:H83"/>
    <mergeCell ref="I82:I83"/>
    <mergeCell ref="K78:N79"/>
    <mergeCell ref="K80:N81"/>
    <mergeCell ref="C80:F81"/>
    <mergeCell ref="G80:G81"/>
    <mergeCell ref="H80:H81"/>
    <mergeCell ref="I80:I81"/>
    <mergeCell ref="C78:F79"/>
    <mergeCell ref="G78:I78"/>
    <mergeCell ref="K82:N83"/>
    <mergeCell ref="O45:R47"/>
    <mergeCell ref="O48:R52"/>
    <mergeCell ref="L53:L54"/>
    <mergeCell ref="C53:G54"/>
    <mergeCell ref="H53:H54"/>
    <mergeCell ref="I53:I54"/>
    <mergeCell ref="J53:J54"/>
    <mergeCell ref="K53:K54"/>
    <mergeCell ref="O54:R56"/>
    <mergeCell ref="C50:G51"/>
    <mergeCell ref="H50:J50"/>
    <mergeCell ref="K50:M50"/>
    <mergeCell ref="C52:G52"/>
    <mergeCell ref="K45:M47"/>
    <mergeCell ref="C45:G45"/>
    <mergeCell ref="C46:G46"/>
    <mergeCell ref="C47:G47"/>
    <mergeCell ref="C35:P36"/>
    <mergeCell ref="C41:G41"/>
    <mergeCell ref="C44:G44"/>
    <mergeCell ref="K42:K43"/>
    <mergeCell ref="L42:L43"/>
    <mergeCell ref="M42:M43"/>
    <mergeCell ref="O39:R40"/>
    <mergeCell ref="C39:G40"/>
    <mergeCell ref="H39:J39"/>
    <mergeCell ref="K39:M39"/>
    <mergeCell ref="C42:G43"/>
    <mergeCell ref="H42:H43"/>
    <mergeCell ref="I42:I43"/>
    <mergeCell ref="J42:J43"/>
    <mergeCell ref="O41:R43"/>
    <mergeCell ref="C33:K34"/>
    <mergeCell ref="K26:K28"/>
    <mergeCell ref="L26:L28"/>
    <mergeCell ref="N26:N28"/>
    <mergeCell ref="L29:L31"/>
    <mergeCell ref="M29:M31"/>
    <mergeCell ref="N29:N31"/>
    <mergeCell ref="P26:P28"/>
    <mergeCell ref="K29:K31"/>
    <mergeCell ref="K24:K25"/>
    <mergeCell ref="L24:L25"/>
    <mergeCell ref="M24:M25"/>
    <mergeCell ref="N24:N25"/>
    <mergeCell ref="O24:O25"/>
    <mergeCell ref="P24:P25"/>
    <mergeCell ref="O29:O31"/>
    <mergeCell ref="P29:P31"/>
    <mergeCell ref="M26:M28"/>
    <mergeCell ref="O26:O28"/>
    <mergeCell ref="M22:N22"/>
    <mergeCell ref="O22:P22"/>
    <mergeCell ref="C9:K10"/>
    <mergeCell ref="C11:P12"/>
    <mergeCell ref="C14:R20"/>
    <mergeCell ref="C24:J25"/>
    <mergeCell ref="C26:J28"/>
    <mergeCell ref="C29:J31"/>
    <mergeCell ref="C22:J23"/>
    <mergeCell ref="K22:L2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0227-E9A0-D14C-A5FA-99AA4CB6984C}">
  <sheetPr codeName="Planilha35"/>
  <dimension ref="A1:AL98"/>
  <sheetViews>
    <sheetView showGridLines="0" showRowColHeaders="0" topLeftCell="A92" zoomScaleNormal="100" workbookViewId="0">
      <selection activeCell="M100" sqref="M10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8" width="10.875" style="8"/>
    <col min="39"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538</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539</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61" t="s">
        <v>540</v>
      </c>
      <c r="D14" s="461"/>
      <c r="E14" s="461"/>
      <c r="F14" s="461"/>
      <c r="G14" s="461"/>
      <c r="H14" s="461"/>
      <c r="I14" s="461"/>
      <c r="J14" s="461"/>
      <c r="K14" s="461"/>
      <c r="L14" s="461"/>
      <c r="M14" s="461"/>
      <c r="N14" s="461"/>
      <c r="O14" s="461"/>
      <c r="P14" s="461"/>
      <c r="Q14" s="461"/>
      <c r="R14" s="461"/>
    </row>
    <row r="15" spans="3:18" ht="15.95" customHeight="1" x14ac:dyDescent="0.2">
      <c r="C15" s="461"/>
      <c r="D15" s="461"/>
      <c r="E15" s="461"/>
      <c r="F15" s="461"/>
      <c r="G15" s="461"/>
      <c r="H15" s="461"/>
      <c r="I15" s="461"/>
      <c r="J15" s="461"/>
      <c r="K15" s="461"/>
      <c r="L15" s="461"/>
      <c r="M15" s="461"/>
      <c r="N15" s="461"/>
      <c r="O15" s="461"/>
      <c r="P15" s="461"/>
      <c r="Q15" s="461"/>
      <c r="R15" s="461"/>
    </row>
    <row r="16" spans="3:18" ht="17.100000000000001" customHeight="1" x14ac:dyDescent="0.2">
      <c r="C16" s="461"/>
      <c r="D16" s="461"/>
      <c r="E16" s="461"/>
      <c r="F16" s="461"/>
      <c r="G16" s="461"/>
      <c r="H16" s="461"/>
      <c r="I16" s="461"/>
      <c r="J16" s="461"/>
      <c r="K16" s="461"/>
      <c r="L16" s="461"/>
      <c r="M16" s="461"/>
      <c r="N16" s="461"/>
      <c r="O16" s="461"/>
      <c r="P16" s="461"/>
      <c r="Q16" s="461"/>
      <c r="R16" s="461"/>
    </row>
    <row r="17" spans="3:18" ht="17.100000000000001" customHeight="1" x14ac:dyDescent="0.2">
      <c r="C17" s="461"/>
      <c r="D17" s="461"/>
      <c r="E17" s="461"/>
      <c r="F17" s="461"/>
      <c r="G17" s="461"/>
      <c r="H17" s="461"/>
      <c r="I17" s="461"/>
      <c r="J17" s="461"/>
      <c r="K17" s="461"/>
      <c r="L17" s="461"/>
      <c r="M17" s="461"/>
      <c r="N17" s="461"/>
      <c r="O17" s="461"/>
      <c r="P17" s="461"/>
      <c r="Q17" s="461"/>
      <c r="R17" s="461"/>
    </row>
    <row r="18" spans="3:18" ht="15.95" customHeight="1" x14ac:dyDescent="0.2">
      <c r="C18" s="461"/>
      <c r="D18" s="461"/>
      <c r="E18" s="461"/>
      <c r="F18" s="461"/>
      <c r="G18" s="461"/>
      <c r="H18" s="461"/>
      <c r="I18" s="461"/>
      <c r="J18" s="461"/>
      <c r="K18" s="461"/>
      <c r="L18" s="461"/>
      <c r="M18" s="461"/>
      <c r="N18" s="461"/>
      <c r="O18" s="461"/>
      <c r="P18" s="461"/>
      <c r="Q18" s="461"/>
      <c r="R18" s="461"/>
    </row>
    <row r="19" spans="3:18" ht="15.95" customHeight="1" x14ac:dyDescent="0.2">
      <c r="C19" s="24"/>
      <c r="D19" s="24"/>
      <c r="E19" s="24"/>
      <c r="F19" s="24"/>
      <c r="G19" s="24"/>
      <c r="H19" s="24"/>
      <c r="I19" s="24"/>
      <c r="J19" s="24"/>
      <c r="K19" s="24"/>
      <c r="L19" s="24"/>
      <c r="M19" s="24"/>
      <c r="N19" s="24"/>
      <c r="O19" s="24"/>
      <c r="P19" s="24"/>
      <c r="Q19" s="24"/>
      <c r="R19" s="24"/>
    </row>
    <row r="20" spans="3:18" ht="15.95" customHeight="1" x14ac:dyDescent="0.2">
      <c r="C20" s="24"/>
      <c r="D20" s="24"/>
      <c r="E20" s="24"/>
      <c r="F20" s="24"/>
      <c r="G20" s="24"/>
      <c r="H20" s="24"/>
      <c r="I20" s="24"/>
      <c r="J20" s="24"/>
      <c r="K20" s="24"/>
      <c r="L20" s="24"/>
      <c r="M20" s="24"/>
      <c r="N20" s="24"/>
      <c r="O20" s="24"/>
      <c r="P20" s="24"/>
      <c r="Q20" s="24"/>
      <c r="R20" s="24"/>
    </row>
    <row r="21" spans="3:18" ht="15.95" customHeight="1" x14ac:dyDescent="0.2">
      <c r="C21" s="559" t="s">
        <v>541</v>
      </c>
      <c r="D21" s="559"/>
      <c r="E21" s="559"/>
      <c r="F21" s="559"/>
      <c r="G21" s="559"/>
      <c r="H21" s="559"/>
      <c r="I21" s="559"/>
      <c r="J21" s="559"/>
      <c r="K21" s="559"/>
      <c r="L21" s="24"/>
      <c r="M21" s="24"/>
      <c r="N21" s="24"/>
      <c r="O21" s="24"/>
      <c r="P21" s="24"/>
      <c r="Q21" s="24"/>
      <c r="R21" s="24"/>
    </row>
    <row r="22" spans="3:18" ht="15.95" customHeight="1" x14ac:dyDescent="0.2">
      <c r="C22" s="562"/>
      <c r="D22" s="563"/>
      <c r="E22" s="563"/>
      <c r="F22" s="24"/>
      <c r="G22" s="24"/>
      <c r="H22" s="24"/>
      <c r="I22" s="24"/>
      <c r="J22" s="24"/>
      <c r="K22" s="24"/>
      <c r="L22" s="24"/>
      <c r="M22" s="24"/>
      <c r="N22" s="24"/>
      <c r="O22" s="24"/>
      <c r="P22" s="24"/>
      <c r="Q22" s="24"/>
      <c r="R22" s="24"/>
    </row>
    <row r="23" spans="3:18" ht="15.95" customHeight="1" x14ac:dyDescent="0.2">
      <c r="C23" s="500" t="s">
        <v>542</v>
      </c>
      <c r="D23" s="500"/>
      <c r="E23" s="500"/>
      <c r="F23" s="519" t="s">
        <v>543</v>
      </c>
      <c r="G23" s="519"/>
      <c r="H23" s="519"/>
      <c r="I23" s="519" t="s">
        <v>544</v>
      </c>
      <c r="J23" s="519"/>
      <c r="K23" s="519"/>
      <c r="L23" s="24"/>
      <c r="M23" s="24"/>
      <c r="N23" s="24"/>
      <c r="O23" s="24"/>
      <c r="P23" s="24"/>
      <c r="Q23" s="24"/>
      <c r="R23" s="24"/>
    </row>
    <row r="24" spans="3:18" ht="15.95" customHeight="1" x14ac:dyDescent="0.2">
      <c r="C24" s="500"/>
      <c r="D24" s="500"/>
      <c r="E24" s="500"/>
      <c r="F24" s="26">
        <v>2022</v>
      </c>
      <c r="G24" s="26">
        <v>2023</v>
      </c>
      <c r="H24" s="26">
        <v>2024</v>
      </c>
      <c r="I24" s="26">
        <v>2022</v>
      </c>
      <c r="J24" s="26">
        <v>2023</v>
      </c>
      <c r="K24" s="26">
        <v>2024</v>
      </c>
      <c r="L24" s="24"/>
      <c r="M24" s="24"/>
      <c r="N24" s="24"/>
      <c r="O24" s="24"/>
      <c r="P24" s="24"/>
      <c r="Q24" s="24"/>
      <c r="R24" s="24"/>
    </row>
    <row r="25" spans="3:18" ht="15.95" customHeight="1" x14ac:dyDescent="0.2">
      <c r="C25" s="560" t="s">
        <v>469</v>
      </c>
      <c r="D25" s="560"/>
      <c r="E25" s="560"/>
      <c r="F25" s="174">
        <v>6364.82</v>
      </c>
      <c r="G25" s="64">
        <v>9029.1666666666697</v>
      </c>
      <c r="H25" s="64">
        <v>6802.8</v>
      </c>
      <c r="I25" s="173">
        <v>16.972853333333333</v>
      </c>
      <c r="J25" s="173">
        <v>23.574847693646646</v>
      </c>
      <c r="K25" s="173">
        <v>27.278449144008054</v>
      </c>
      <c r="L25" s="24"/>
      <c r="M25" s="24"/>
      <c r="N25" s="24"/>
      <c r="O25" s="24"/>
      <c r="P25" s="24"/>
      <c r="Q25" s="24"/>
      <c r="R25" s="24"/>
    </row>
    <row r="26" spans="3:18" ht="15.95" customHeight="1" x14ac:dyDescent="0.2">
      <c r="C26" s="561" t="s">
        <v>486</v>
      </c>
      <c r="D26" s="561"/>
      <c r="E26" s="561"/>
      <c r="F26" s="71">
        <v>4328</v>
      </c>
      <c r="G26" s="71">
        <v>5441.3333333333303</v>
      </c>
      <c r="H26" s="71">
        <v>5221.8</v>
      </c>
      <c r="I26" s="71">
        <v>16.519083969465647</v>
      </c>
      <c r="J26" s="71">
        <v>19.714975845410628</v>
      </c>
      <c r="K26" s="71">
        <v>21.940336134453784</v>
      </c>
      <c r="L26" s="24"/>
      <c r="M26" s="24"/>
      <c r="N26" s="24"/>
      <c r="O26" s="24"/>
      <c r="P26" s="24"/>
      <c r="Q26" s="24"/>
      <c r="R26" s="24"/>
    </row>
    <row r="27" spans="3:18" ht="15.95" customHeight="1" x14ac:dyDescent="0.2">
      <c r="C27" s="561" t="s">
        <v>487</v>
      </c>
      <c r="D27" s="561"/>
      <c r="E27" s="561"/>
      <c r="F27" s="46">
        <v>2036.82</v>
      </c>
      <c r="G27" s="71">
        <v>3587.8333333333298</v>
      </c>
      <c r="H27" s="71">
        <v>1581</v>
      </c>
      <c r="I27" s="71">
        <v>18.024955752212389</v>
      </c>
      <c r="J27" s="71">
        <v>33.531152647975077</v>
      </c>
      <c r="K27" s="71">
        <v>17</v>
      </c>
      <c r="L27" s="25"/>
      <c r="M27" s="25"/>
      <c r="N27" s="25"/>
      <c r="O27" s="24"/>
      <c r="P27" s="24"/>
      <c r="Q27" s="24"/>
      <c r="R27" s="24"/>
    </row>
    <row r="28" spans="3:18" ht="15.95" customHeight="1" x14ac:dyDescent="0.2">
      <c r="C28" s="560" t="s">
        <v>545</v>
      </c>
      <c r="D28" s="560"/>
      <c r="E28" s="560"/>
      <c r="F28" s="72">
        <v>6364.82</v>
      </c>
      <c r="G28" s="72">
        <v>9029.1666666666661</v>
      </c>
      <c r="H28" s="72">
        <f>SUM(H29:H37)</f>
        <v>6802.8000000000011</v>
      </c>
      <c r="I28" s="64">
        <v>16.882811671087531</v>
      </c>
      <c r="J28" s="64">
        <v>23.950044208664895</v>
      </c>
      <c r="K28" s="64">
        <v>17.801591511936302</v>
      </c>
      <c r="L28" s="25"/>
      <c r="M28" s="25"/>
      <c r="N28" s="25"/>
      <c r="O28" s="24"/>
      <c r="P28" s="24"/>
      <c r="Q28" s="24"/>
      <c r="R28" s="24"/>
    </row>
    <row r="29" spans="3:18" ht="15.95" customHeight="1" x14ac:dyDescent="0.2">
      <c r="C29" s="556" t="s">
        <v>546</v>
      </c>
      <c r="D29" s="557"/>
      <c r="E29" s="558"/>
      <c r="F29" s="71">
        <v>427</v>
      </c>
      <c r="G29" s="71">
        <v>106</v>
      </c>
      <c r="H29" s="71">
        <v>169.5</v>
      </c>
      <c r="I29" s="71">
        <v>85.4</v>
      </c>
      <c r="J29" s="71">
        <v>21.2</v>
      </c>
      <c r="K29" s="71">
        <v>33.9</v>
      </c>
      <c r="L29" s="25"/>
      <c r="M29" s="25"/>
      <c r="N29" s="25"/>
      <c r="O29" s="24"/>
      <c r="P29" s="24"/>
      <c r="Q29" s="24"/>
      <c r="R29" s="24"/>
    </row>
    <row r="30" spans="3:18" ht="15.95" customHeight="1" x14ac:dyDescent="0.2">
      <c r="C30" s="556" t="s">
        <v>547</v>
      </c>
      <c r="D30" s="557"/>
      <c r="E30" s="558"/>
      <c r="F30" s="47">
        <v>0</v>
      </c>
      <c r="G30" s="71">
        <v>0</v>
      </c>
      <c r="H30" s="71">
        <v>0</v>
      </c>
      <c r="I30" s="47">
        <v>0</v>
      </c>
      <c r="J30" s="71">
        <v>0</v>
      </c>
      <c r="K30" s="71">
        <v>0</v>
      </c>
      <c r="L30" s="25"/>
      <c r="M30" s="25"/>
      <c r="N30" s="25"/>
      <c r="O30" s="24"/>
      <c r="P30" s="24"/>
      <c r="Q30" s="24"/>
      <c r="R30" s="24"/>
    </row>
    <row r="31" spans="3:18" ht="15.95" customHeight="1" x14ac:dyDescent="0.2">
      <c r="C31" s="556" t="s">
        <v>548</v>
      </c>
      <c r="D31" s="557"/>
      <c r="E31" s="558"/>
      <c r="F31" s="47">
        <v>410.01</v>
      </c>
      <c r="G31" s="71">
        <v>866.33333333333337</v>
      </c>
      <c r="H31" s="71">
        <v>626.5</v>
      </c>
      <c r="I31" s="71">
        <v>27.334</v>
      </c>
      <c r="J31" s="71">
        <v>61.880952380952387</v>
      </c>
      <c r="K31" s="71">
        <v>48.192307692307693</v>
      </c>
      <c r="L31" s="25"/>
      <c r="M31" s="25"/>
      <c r="N31" s="25"/>
      <c r="O31" s="24"/>
      <c r="P31" s="24"/>
      <c r="Q31" s="24"/>
      <c r="R31" s="24"/>
    </row>
    <row r="32" spans="3:18" ht="15.95" customHeight="1" x14ac:dyDescent="0.2">
      <c r="C32" s="556" t="s">
        <v>549</v>
      </c>
      <c r="D32" s="557"/>
      <c r="E32" s="558"/>
      <c r="F32" s="71">
        <v>676.77</v>
      </c>
      <c r="G32" s="71">
        <v>1214.3333333333333</v>
      </c>
      <c r="H32" s="71">
        <v>912.8</v>
      </c>
      <c r="I32" s="71">
        <v>23.336896551724138</v>
      </c>
      <c r="J32" s="71">
        <v>44.975308641975303</v>
      </c>
      <c r="K32" s="71">
        <v>29.45</v>
      </c>
      <c r="L32" s="25"/>
      <c r="M32" s="25"/>
      <c r="N32" s="25"/>
      <c r="O32" s="24"/>
      <c r="P32" s="24"/>
      <c r="Q32" s="24"/>
      <c r="R32" s="24"/>
    </row>
    <row r="33" spans="3:18" ht="15.95" customHeight="1" x14ac:dyDescent="0.2">
      <c r="C33" s="556" t="s">
        <v>550</v>
      </c>
      <c r="D33" s="557"/>
      <c r="E33" s="558"/>
      <c r="F33" s="71">
        <v>218.85</v>
      </c>
      <c r="G33" s="71">
        <v>334</v>
      </c>
      <c r="H33" s="71">
        <v>120.8</v>
      </c>
      <c r="I33" s="71">
        <v>10.421428571428571</v>
      </c>
      <c r="J33" s="71">
        <v>22.266666666666666</v>
      </c>
      <c r="K33" s="71">
        <v>10.07</v>
      </c>
      <c r="L33" s="25"/>
      <c r="M33" s="25"/>
      <c r="N33" s="25"/>
      <c r="O33" s="24"/>
      <c r="P33" s="24"/>
      <c r="Q33" s="24"/>
      <c r="R33" s="24"/>
    </row>
    <row r="34" spans="3:18" ht="15.95" customHeight="1" x14ac:dyDescent="0.2">
      <c r="C34" s="556" t="s">
        <v>551</v>
      </c>
      <c r="D34" s="557"/>
      <c r="E34" s="558"/>
      <c r="F34" s="71">
        <v>677.86</v>
      </c>
      <c r="G34" s="71">
        <v>1630.9166666666665</v>
      </c>
      <c r="H34" s="71">
        <v>861.9</v>
      </c>
      <c r="I34" s="71">
        <v>8.9192105263157888</v>
      </c>
      <c r="J34" s="71">
        <v>18.121296296296293</v>
      </c>
      <c r="K34" s="71">
        <v>10.26</v>
      </c>
      <c r="L34" s="25"/>
      <c r="M34" s="25"/>
      <c r="N34" s="25"/>
      <c r="O34" s="24"/>
      <c r="P34" s="24"/>
      <c r="Q34" s="24"/>
      <c r="R34" s="24"/>
    </row>
    <row r="35" spans="3:18" ht="15.95" customHeight="1" x14ac:dyDescent="0.2">
      <c r="C35" s="556" t="s">
        <v>552</v>
      </c>
      <c r="D35" s="557"/>
      <c r="E35" s="558"/>
      <c r="F35" s="71">
        <v>1042.93</v>
      </c>
      <c r="G35" s="71">
        <v>1852.0833333333301</v>
      </c>
      <c r="H35" s="71">
        <v>444.9</v>
      </c>
      <c r="I35" s="71">
        <v>26.073250000000002</v>
      </c>
      <c r="J35" s="71">
        <v>48.739035087719294</v>
      </c>
      <c r="K35" s="71">
        <v>10.85</v>
      </c>
      <c r="L35" s="25"/>
      <c r="M35" s="25"/>
      <c r="N35" s="25"/>
      <c r="O35" s="24"/>
      <c r="P35" s="24"/>
      <c r="Q35" s="24"/>
      <c r="R35" s="24"/>
    </row>
    <row r="36" spans="3:18" ht="15.95" customHeight="1" x14ac:dyDescent="0.2">
      <c r="C36" s="556" t="s">
        <v>553</v>
      </c>
      <c r="D36" s="557"/>
      <c r="E36" s="558"/>
      <c r="F36" s="71">
        <v>2872.9</v>
      </c>
      <c r="G36" s="71">
        <v>2891</v>
      </c>
      <c r="H36" s="71">
        <v>3574.3</v>
      </c>
      <c r="I36" s="71">
        <v>15.785164835164835</v>
      </c>
      <c r="J36" s="71">
        <v>15.296296296296296</v>
      </c>
      <c r="K36" s="71">
        <v>23.670860927152319</v>
      </c>
      <c r="L36" s="25"/>
      <c r="M36" s="25"/>
      <c r="N36" s="25"/>
      <c r="O36" s="24"/>
      <c r="P36" s="24"/>
      <c r="Q36" s="24"/>
      <c r="R36" s="24"/>
    </row>
    <row r="37" spans="3:18" ht="15.95" customHeight="1" x14ac:dyDescent="0.2">
      <c r="C37" s="556" t="s">
        <v>554</v>
      </c>
      <c r="D37" s="557"/>
      <c r="E37" s="558"/>
      <c r="F37" s="71">
        <v>38.5</v>
      </c>
      <c r="G37" s="71">
        <v>134.5</v>
      </c>
      <c r="H37" s="71">
        <v>92.1</v>
      </c>
      <c r="I37" s="71">
        <v>5.5</v>
      </c>
      <c r="J37" s="71">
        <v>26.9</v>
      </c>
      <c r="K37" s="71">
        <v>6.14</v>
      </c>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391" t="s">
        <v>555</v>
      </c>
      <c r="D40" s="391"/>
      <c r="E40" s="391"/>
      <c r="F40" s="391"/>
      <c r="G40" s="391"/>
      <c r="H40" s="391"/>
      <c r="I40" s="391"/>
      <c r="J40" s="391"/>
      <c r="K40" s="391"/>
      <c r="L40" s="7"/>
      <c r="M40" s="7"/>
      <c r="N40" s="7"/>
      <c r="O40" s="7"/>
      <c r="P40" s="7"/>
      <c r="Q40" s="7"/>
      <c r="R40" s="7"/>
    </row>
    <row r="41" spans="3:18" ht="15.95" customHeight="1" x14ac:dyDescent="0.2">
      <c r="C41" s="391"/>
      <c r="D41" s="391"/>
      <c r="E41" s="391"/>
      <c r="F41" s="391"/>
      <c r="G41" s="391"/>
      <c r="H41" s="391"/>
      <c r="I41" s="391"/>
      <c r="J41" s="391"/>
      <c r="K41" s="391"/>
      <c r="L41" s="7"/>
      <c r="M41" s="7"/>
      <c r="N41" s="7"/>
      <c r="O41" s="7"/>
      <c r="P41" s="7"/>
      <c r="Q41" s="7"/>
      <c r="R41" s="7"/>
    </row>
    <row r="42" spans="3:18" ht="15.95" customHeight="1" x14ac:dyDescent="0.2">
      <c r="C42" s="375" t="s">
        <v>556</v>
      </c>
      <c r="D42" s="375"/>
      <c r="E42" s="375"/>
      <c r="F42" s="375"/>
      <c r="G42" s="375"/>
      <c r="H42" s="375"/>
      <c r="I42" s="375"/>
      <c r="J42" s="375"/>
      <c r="K42" s="375"/>
      <c r="L42" s="375"/>
      <c r="M42" s="375"/>
      <c r="N42" s="375"/>
      <c r="O42" s="375"/>
      <c r="P42" s="375"/>
      <c r="Q42" s="7"/>
      <c r="R42" s="7"/>
    </row>
    <row r="43" spans="3:18" ht="15.95" customHeight="1" x14ac:dyDescent="0.2">
      <c r="C43" s="375"/>
      <c r="D43" s="375"/>
      <c r="E43" s="375"/>
      <c r="F43" s="375"/>
      <c r="G43" s="375"/>
      <c r="H43" s="375"/>
      <c r="I43" s="375"/>
      <c r="J43" s="375"/>
      <c r="K43" s="375"/>
      <c r="L43" s="375"/>
      <c r="M43" s="375"/>
      <c r="N43" s="375"/>
      <c r="O43" s="375"/>
      <c r="P43" s="375"/>
      <c r="Q43" s="7"/>
      <c r="R43" s="7"/>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461" t="s">
        <v>557</v>
      </c>
      <c r="D45" s="461"/>
      <c r="E45" s="461"/>
      <c r="F45" s="461"/>
      <c r="G45" s="461"/>
      <c r="H45" s="461"/>
      <c r="I45" s="461"/>
      <c r="J45" s="461"/>
      <c r="K45" s="461"/>
      <c r="L45" s="461"/>
      <c r="M45" s="461"/>
      <c r="N45" s="461"/>
      <c r="O45" s="461"/>
      <c r="P45" s="461"/>
      <c r="Q45" s="461"/>
      <c r="R45" s="461"/>
    </row>
    <row r="46" spans="3:18" ht="15.95" customHeight="1" x14ac:dyDescent="0.2">
      <c r="C46" s="461"/>
      <c r="D46" s="461"/>
      <c r="E46" s="461"/>
      <c r="F46" s="461"/>
      <c r="G46" s="461"/>
      <c r="H46" s="461"/>
      <c r="I46" s="461"/>
      <c r="J46" s="461"/>
      <c r="K46" s="461"/>
      <c r="L46" s="461"/>
      <c r="M46" s="461"/>
      <c r="N46" s="461"/>
      <c r="O46" s="461"/>
      <c r="P46" s="461"/>
      <c r="Q46" s="461"/>
      <c r="R46" s="461"/>
    </row>
    <row r="47" spans="3:18" ht="15.95" customHeight="1" x14ac:dyDescent="0.2">
      <c r="C47" s="461"/>
      <c r="D47" s="461"/>
      <c r="E47" s="461"/>
      <c r="F47" s="461"/>
      <c r="G47" s="461"/>
      <c r="H47" s="461"/>
      <c r="I47" s="461"/>
      <c r="J47" s="461"/>
      <c r="K47" s="461"/>
      <c r="L47" s="461"/>
      <c r="M47" s="461"/>
      <c r="N47" s="461"/>
      <c r="O47" s="461"/>
      <c r="P47" s="461"/>
      <c r="Q47" s="461"/>
      <c r="R47" s="461"/>
    </row>
    <row r="48" spans="3:18" ht="15.95" customHeight="1" x14ac:dyDescent="0.2">
      <c r="C48" s="461"/>
      <c r="D48" s="461"/>
      <c r="E48" s="461"/>
      <c r="F48" s="461"/>
      <c r="G48" s="461"/>
      <c r="H48" s="461"/>
      <c r="I48" s="461"/>
      <c r="J48" s="461"/>
      <c r="K48" s="461"/>
      <c r="L48" s="461"/>
      <c r="M48" s="461"/>
      <c r="N48" s="461"/>
      <c r="O48" s="461"/>
      <c r="P48" s="461"/>
      <c r="Q48" s="461"/>
      <c r="R48" s="461"/>
    </row>
    <row r="49" spans="3:18" ht="15.95" customHeight="1" x14ac:dyDescent="0.2">
      <c r="C49" s="461"/>
      <c r="D49" s="461"/>
      <c r="E49" s="461"/>
      <c r="F49" s="461"/>
      <c r="G49" s="461"/>
      <c r="H49" s="461"/>
      <c r="I49" s="461"/>
      <c r="J49" s="461"/>
      <c r="K49" s="461"/>
      <c r="L49" s="461"/>
      <c r="M49" s="461"/>
      <c r="N49" s="461"/>
      <c r="O49" s="461"/>
      <c r="P49" s="461"/>
      <c r="Q49" s="461"/>
      <c r="R49" s="461"/>
    </row>
    <row r="50" spans="3:18" ht="15.95" customHeight="1" x14ac:dyDescent="0.2">
      <c r="C50" s="461"/>
      <c r="D50" s="461"/>
      <c r="E50" s="461"/>
      <c r="F50" s="461"/>
      <c r="G50" s="461"/>
      <c r="H50" s="461"/>
      <c r="I50" s="461"/>
      <c r="J50" s="461"/>
      <c r="K50" s="461"/>
      <c r="L50" s="461"/>
      <c r="M50" s="461"/>
      <c r="N50" s="461"/>
      <c r="O50" s="461"/>
      <c r="P50" s="461"/>
      <c r="Q50" s="461"/>
      <c r="R50" s="461"/>
    </row>
    <row r="51" spans="3:18" ht="15.95" customHeight="1" x14ac:dyDescent="0.2">
      <c r="C51" s="461"/>
      <c r="D51" s="461"/>
      <c r="E51" s="461"/>
      <c r="F51" s="461"/>
      <c r="G51" s="461"/>
      <c r="H51" s="461"/>
      <c r="I51" s="461"/>
      <c r="J51" s="461"/>
      <c r="K51" s="461"/>
      <c r="L51" s="461"/>
      <c r="M51" s="461"/>
      <c r="N51" s="461"/>
      <c r="O51" s="461"/>
      <c r="P51" s="461"/>
      <c r="Q51" s="461"/>
      <c r="R51" s="461"/>
    </row>
    <row r="52" spans="3:18" ht="15.95" customHeight="1" x14ac:dyDescent="0.2">
      <c r="C52" s="461"/>
      <c r="D52" s="461"/>
      <c r="E52" s="461"/>
      <c r="F52" s="461"/>
      <c r="G52" s="461"/>
      <c r="H52" s="461"/>
      <c r="I52" s="461"/>
      <c r="J52" s="461"/>
      <c r="K52" s="461"/>
      <c r="L52" s="461"/>
      <c r="M52" s="461"/>
      <c r="N52" s="461"/>
      <c r="O52" s="461"/>
      <c r="P52" s="461"/>
      <c r="Q52" s="461"/>
      <c r="R52" s="461"/>
    </row>
    <row r="53" spans="3:18" ht="15.95" customHeight="1" x14ac:dyDescent="0.2">
      <c r="C53" s="461"/>
      <c r="D53" s="461"/>
      <c r="E53" s="461"/>
      <c r="F53" s="461"/>
      <c r="G53" s="461"/>
      <c r="H53" s="461"/>
      <c r="I53" s="461"/>
      <c r="J53" s="461"/>
      <c r="K53" s="461"/>
      <c r="L53" s="461"/>
      <c r="M53" s="461"/>
      <c r="N53" s="461"/>
      <c r="O53" s="461"/>
      <c r="P53" s="461"/>
      <c r="Q53" s="461"/>
      <c r="R53" s="461"/>
    </row>
    <row r="54" spans="3:18" ht="15.95" customHeight="1" x14ac:dyDescent="0.2">
      <c r="C54" s="461"/>
      <c r="D54" s="461"/>
      <c r="E54" s="461"/>
      <c r="F54" s="461"/>
      <c r="G54" s="461"/>
      <c r="H54" s="461"/>
      <c r="I54" s="461"/>
      <c r="J54" s="461"/>
      <c r="K54" s="461"/>
      <c r="L54" s="461"/>
      <c r="M54" s="461"/>
      <c r="N54" s="461"/>
      <c r="O54" s="461"/>
      <c r="P54" s="461"/>
      <c r="Q54" s="461"/>
      <c r="R54" s="461"/>
    </row>
    <row r="55" spans="3:18" ht="15.95" customHeight="1" x14ac:dyDescent="0.2">
      <c r="C55" s="461"/>
      <c r="D55" s="461"/>
      <c r="E55" s="461"/>
      <c r="F55" s="461"/>
      <c r="G55" s="461"/>
      <c r="H55" s="461"/>
      <c r="I55" s="461"/>
      <c r="J55" s="461"/>
      <c r="K55" s="461"/>
      <c r="L55" s="461"/>
      <c r="M55" s="461"/>
      <c r="N55" s="461"/>
      <c r="O55" s="461"/>
      <c r="P55" s="461"/>
      <c r="Q55" s="461"/>
      <c r="R55" s="461"/>
    </row>
    <row r="56" spans="3:18" ht="15.95" customHeight="1" x14ac:dyDescent="0.2">
      <c r="C56" s="461"/>
      <c r="D56" s="461"/>
      <c r="E56" s="461"/>
      <c r="F56" s="461"/>
      <c r="G56" s="461"/>
      <c r="H56" s="461"/>
      <c r="I56" s="461"/>
      <c r="J56" s="461"/>
      <c r="K56" s="461"/>
      <c r="L56" s="461"/>
      <c r="M56" s="461"/>
      <c r="N56" s="461"/>
      <c r="O56" s="461"/>
      <c r="P56" s="461"/>
      <c r="Q56" s="461"/>
      <c r="R56" s="461"/>
    </row>
    <row r="57" spans="3:18" ht="15.95" customHeight="1" x14ac:dyDescent="0.2">
      <c r="C57" s="461"/>
      <c r="D57" s="461"/>
      <c r="E57" s="461"/>
      <c r="F57" s="461"/>
      <c r="G57" s="461"/>
      <c r="H57" s="461"/>
      <c r="I57" s="461"/>
      <c r="J57" s="461"/>
      <c r="K57" s="461"/>
      <c r="L57" s="461"/>
      <c r="M57" s="461"/>
      <c r="N57" s="461"/>
      <c r="O57" s="461"/>
      <c r="P57" s="461"/>
      <c r="Q57" s="461"/>
      <c r="R57" s="461"/>
    </row>
    <row r="58" spans="3:18" ht="15.95" customHeight="1" x14ac:dyDescent="0.2">
      <c r="C58" s="461"/>
      <c r="D58" s="461"/>
      <c r="E58" s="461"/>
      <c r="F58" s="461"/>
      <c r="G58" s="461"/>
      <c r="H58" s="461"/>
      <c r="I58" s="461"/>
      <c r="J58" s="461"/>
      <c r="K58" s="461"/>
      <c r="L58" s="461"/>
      <c r="M58" s="461"/>
      <c r="N58" s="461"/>
      <c r="O58" s="461"/>
      <c r="P58" s="461"/>
      <c r="Q58" s="461"/>
      <c r="R58" s="461"/>
    </row>
    <row r="59" spans="3:18" ht="15.95" customHeight="1" x14ac:dyDescent="0.2">
      <c r="C59" s="461"/>
      <c r="D59" s="461"/>
      <c r="E59" s="461"/>
      <c r="F59" s="461"/>
      <c r="G59" s="461"/>
      <c r="H59" s="461"/>
      <c r="I59" s="461"/>
      <c r="J59" s="461"/>
      <c r="K59" s="461"/>
      <c r="L59" s="461"/>
      <c r="M59" s="461"/>
      <c r="N59" s="461"/>
      <c r="O59" s="461"/>
      <c r="P59" s="461"/>
      <c r="Q59" s="461"/>
      <c r="R59" s="461"/>
    </row>
    <row r="60" spans="3:18" ht="15.95" customHeight="1" x14ac:dyDescent="0.2">
      <c r="C60" s="461"/>
      <c r="D60" s="461"/>
      <c r="E60" s="461"/>
      <c r="F60" s="461"/>
      <c r="G60" s="461"/>
      <c r="H60" s="461"/>
      <c r="I60" s="461"/>
      <c r="J60" s="461"/>
      <c r="K60" s="461"/>
      <c r="L60" s="461"/>
      <c r="M60" s="461"/>
      <c r="N60" s="461"/>
      <c r="O60" s="461"/>
      <c r="P60" s="461"/>
      <c r="Q60" s="461"/>
      <c r="R60" s="461"/>
    </row>
    <row r="61" spans="3:18" ht="15.95" customHeight="1" x14ac:dyDescent="0.2">
      <c r="C61" s="461"/>
      <c r="D61" s="461"/>
      <c r="E61" s="461"/>
      <c r="F61" s="461"/>
      <c r="G61" s="461"/>
      <c r="H61" s="461"/>
      <c r="I61" s="461"/>
      <c r="J61" s="461"/>
      <c r="K61" s="461"/>
      <c r="L61" s="461"/>
      <c r="M61" s="461"/>
      <c r="N61" s="461"/>
      <c r="O61" s="461"/>
      <c r="P61" s="461"/>
      <c r="Q61" s="461"/>
      <c r="R61" s="461"/>
    </row>
    <row r="62" spans="3:18" ht="15.95" customHeight="1" x14ac:dyDescent="0.2">
      <c r="C62" s="461"/>
      <c r="D62" s="461"/>
      <c r="E62" s="461"/>
      <c r="F62" s="461"/>
      <c r="G62" s="461"/>
      <c r="H62" s="461"/>
      <c r="I62" s="461"/>
      <c r="J62" s="461"/>
      <c r="K62" s="461"/>
      <c r="L62" s="461"/>
      <c r="M62" s="461"/>
      <c r="N62" s="461"/>
      <c r="O62" s="461"/>
      <c r="P62" s="461"/>
      <c r="Q62" s="461"/>
      <c r="R62" s="461"/>
    </row>
    <row r="63" spans="3:18" ht="15.95" customHeight="1" x14ac:dyDescent="0.2">
      <c r="C63" s="461"/>
      <c r="D63" s="461"/>
      <c r="E63" s="461"/>
      <c r="F63" s="461"/>
      <c r="G63" s="461"/>
      <c r="H63" s="461"/>
      <c r="I63" s="461"/>
      <c r="J63" s="461"/>
      <c r="K63" s="461"/>
      <c r="L63" s="461"/>
      <c r="M63" s="461"/>
      <c r="N63" s="461"/>
      <c r="O63" s="461"/>
      <c r="P63" s="461"/>
      <c r="Q63" s="461"/>
      <c r="R63" s="461"/>
    </row>
    <row r="64" spans="3:18" ht="15.95" customHeight="1" x14ac:dyDescent="0.2">
      <c r="C64" s="391" t="s">
        <v>558</v>
      </c>
      <c r="D64" s="391"/>
      <c r="E64" s="391"/>
      <c r="F64" s="391"/>
      <c r="G64" s="391"/>
      <c r="H64" s="391"/>
      <c r="I64" s="391"/>
      <c r="J64" s="391"/>
      <c r="K64" s="391"/>
      <c r="L64" s="7"/>
      <c r="M64" s="7"/>
      <c r="N64" s="7"/>
      <c r="O64" s="7"/>
      <c r="P64" s="7"/>
      <c r="Q64" s="7"/>
      <c r="R64" s="7"/>
    </row>
    <row r="65" spans="3:18" ht="15.95" customHeight="1" x14ac:dyDescent="0.2">
      <c r="C65" s="391"/>
      <c r="D65" s="391"/>
      <c r="E65" s="391"/>
      <c r="F65" s="391"/>
      <c r="G65" s="391"/>
      <c r="H65" s="391"/>
      <c r="I65" s="391"/>
      <c r="J65" s="391"/>
      <c r="K65" s="391"/>
      <c r="L65" s="7"/>
      <c r="M65" s="7"/>
      <c r="N65" s="7"/>
      <c r="O65" s="7"/>
      <c r="P65" s="7"/>
      <c r="Q65" s="7"/>
      <c r="R65" s="7"/>
    </row>
    <row r="66" spans="3:18" ht="15.95" customHeight="1" x14ac:dyDescent="0.2">
      <c r="C66" s="375" t="s">
        <v>559</v>
      </c>
      <c r="D66" s="375"/>
      <c r="E66" s="375"/>
      <c r="F66" s="375"/>
      <c r="G66" s="375"/>
      <c r="H66" s="375"/>
      <c r="I66" s="375"/>
      <c r="J66" s="375"/>
      <c r="K66" s="375"/>
      <c r="L66" s="375"/>
      <c r="M66" s="375"/>
      <c r="N66" s="375"/>
      <c r="O66" s="375"/>
      <c r="P66" s="375"/>
      <c r="Q66" s="7"/>
      <c r="R66" s="7"/>
    </row>
    <row r="67" spans="3:18" ht="15.95" customHeight="1" x14ac:dyDescent="0.2">
      <c r="C67" s="375"/>
      <c r="D67" s="375"/>
      <c r="E67" s="375"/>
      <c r="F67" s="375"/>
      <c r="G67" s="375"/>
      <c r="H67" s="375"/>
      <c r="I67" s="375"/>
      <c r="J67" s="375"/>
      <c r="K67" s="375"/>
      <c r="L67" s="375"/>
      <c r="M67" s="375"/>
      <c r="N67" s="375"/>
      <c r="O67" s="375"/>
      <c r="P67" s="375"/>
      <c r="Q67" s="7"/>
      <c r="R67" s="7"/>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436" t="s">
        <v>560</v>
      </c>
      <c r="D69" s="436"/>
      <c r="E69" s="436"/>
      <c r="F69" s="436"/>
      <c r="G69" s="436"/>
      <c r="H69" s="436"/>
      <c r="I69" s="436"/>
      <c r="J69" s="436"/>
      <c r="K69" s="436"/>
      <c r="L69" s="436"/>
      <c r="M69" s="436"/>
      <c r="N69" s="436"/>
      <c r="O69" s="436"/>
      <c r="P69" s="436"/>
      <c r="Q69" s="436"/>
      <c r="R69" s="436"/>
    </row>
    <row r="70" spans="3:18" ht="15.95" customHeight="1" x14ac:dyDescent="0.2">
      <c r="C70" s="436"/>
      <c r="D70" s="436"/>
      <c r="E70" s="436"/>
      <c r="F70" s="436"/>
      <c r="G70" s="436"/>
      <c r="H70" s="436"/>
      <c r="I70" s="436"/>
      <c r="J70" s="436"/>
      <c r="K70" s="436"/>
      <c r="L70" s="436"/>
      <c r="M70" s="436"/>
      <c r="N70" s="436"/>
      <c r="O70" s="436"/>
      <c r="P70" s="436"/>
      <c r="Q70" s="436"/>
      <c r="R70" s="436"/>
    </row>
    <row r="71" spans="3:18" ht="15.95" customHeight="1" x14ac:dyDescent="0.2">
      <c r="C71" s="436"/>
      <c r="D71" s="436"/>
      <c r="E71" s="436"/>
      <c r="F71" s="436"/>
      <c r="G71" s="436"/>
      <c r="H71" s="436"/>
      <c r="I71" s="436"/>
      <c r="J71" s="436"/>
      <c r="K71" s="436"/>
      <c r="L71" s="436"/>
      <c r="M71" s="436"/>
      <c r="N71" s="436"/>
      <c r="O71" s="436"/>
      <c r="P71" s="436"/>
      <c r="Q71" s="436"/>
      <c r="R71" s="436"/>
    </row>
    <row r="72" spans="3:18" ht="15.95" customHeight="1" x14ac:dyDescent="0.2">
      <c r="C72" s="436"/>
      <c r="D72" s="436"/>
      <c r="E72" s="436"/>
      <c r="F72" s="436"/>
      <c r="G72" s="436"/>
      <c r="H72" s="436"/>
      <c r="I72" s="436"/>
      <c r="J72" s="436"/>
      <c r="K72" s="436"/>
      <c r="L72" s="436"/>
      <c r="M72" s="436"/>
      <c r="N72" s="436"/>
      <c r="O72" s="436"/>
      <c r="P72" s="436"/>
      <c r="Q72" s="436"/>
      <c r="R72" s="436"/>
    </row>
    <row r="73" spans="3:18" ht="15.95" customHeight="1" x14ac:dyDescent="0.2">
      <c r="C73" s="436"/>
      <c r="D73" s="436"/>
      <c r="E73" s="436"/>
      <c r="F73" s="436"/>
      <c r="G73" s="436"/>
      <c r="H73" s="436"/>
      <c r="I73" s="436"/>
      <c r="J73" s="436"/>
      <c r="K73" s="436"/>
      <c r="L73" s="436"/>
      <c r="M73" s="436"/>
      <c r="N73" s="436"/>
      <c r="O73" s="436"/>
      <c r="P73" s="436"/>
      <c r="Q73" s="436"/>
      <c r="R73" s="436"/>
    </row>
    <row r="74" spans="3:18" ht="15.95" customHeight="1" x14ac:dyDescent="0.2">
      <c r="C74" s="436"/>
      <c r="D74" s="436"/>
      <c r="E74" s="436"/>
      <c r="F74" s="436"/>
      <c r="G74" s="436"/>
      <c r="H74" s="436"/>
      <c r="I74" s="436"/>
      <c r="J74" s="436"/>
      <c r="K74" s="436"/>
      <c r="L74" s="436"/>
      <c r="M74" s="436"/>
      <c r="N74" s="436"/>
      <c r="O74" s="436"/>
      <c r="P74" s="436"/>
      <c r="Q74" s="436"/>
      <c r="R74" s="436"/>
    </row>
    <row r="75" spans="3:18" ht="15.95" customHeight="1" x14ac:dyDescent="0.2">
      <c r="C75" s="436"/>
      <c r="D75" s="436"/>
      <c r="E75" s="436"/>
      <c r="F75" s="436"/>
      <c r="G75" s="436"/>
      <c r="H75" s="436"/>
      <c r="I75" s="436"/>
      <c r="J75" s="436"/>
      <c r="K75" s="436"/>
      <c r="L75" s="436"/>
      <c r="M75" s="436"/>
      <c r="N75" s="436"/>
      <c r="O75" s="436"/>
      <c r="P75" s="436"/>
      <c r="Q75" s="436"/>
      <c r="R75" s="436"/>
    </row>
    <row r="76" spans="3:18" ht="15.95" customHeight="1" x14ac:dyDescent="0.2">
      <c r="C76" s="436"/>
      <c r="D76" s="436"/>
      <c r="E76" s="436"/>
      <c r="F76" s="436"/>
      <c r="G76" s="436"/>
      <c r="H76" s="436"/>
      <c r="I76" s="436"/>
      <c r="J76" s="436"/>
      <c r="K76" s="436"/>
      <c r="L76" s="436"/>
      <c r="M76" s="436"/>
      <c r="N76" s="436"/>
      <c r="O76" s="436"/>
      <c r="P76" s="436"/>
      <c r="Q76" s="436"/>
      <c r="R76" s="436"/>
    </row>
    <row r="77" spans="3:18" ht="15.95" customHeight="1" x14ac:dyDescent="0.2">
      <c r="C77" s="436"/>
      <c r="D77" s="436"/>
      <c r="E77" s="436"/>
      <c r="F77" s="436"/>
      <c r="G77" s="436"/>
      <c r="H77" s="436"/>
      <c r="I77" s="436"/>
      <c r="J77" s="436"/>
      <c r="K77" s="436"/>
      <c r="L77" s="436"/>
      <c r="M77" s="436"/>
      <c r="N77" s="436"/>
      <c r="O77" s="436"/>
      <c r="P77" s="436"/>
      <c r="Q77" s="436"/>
      <c r="R77" s="436"/>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564" t="s">
        <v>561</v>
      </c>
      <c r="D79" s="564"/>
      <c r="E79" s="564"/>
      <c r="F79" s="564"/>
      <c r="G79" s="564"/>
      <c r="H79" s="564"/>
      <c r="I79" s="564"/>
      <c r="J79" s="564"/>
      <c r="K79" s="564"/>
      <c r="L79" s="24"/>
      <c r="M79" s="24"/>
      <c r="N79" s="24"/>
      <c r="O79" s="24"/>
      <c r="P79" s="24"/>
      <c r="Q79" s="24"/>
      <c r="R79" s="24"/>
    </row>
    <row r="80" spans="3:18" ht="15.95" customHeight="1" x14ac:dyDescent="0.2">
      <c r="C80" s="500"/>
      <c r="D80" s="500"/>
      <c r="E80" s="500"/>
      <c r="F80" s="519" t="s">
        <v>220</v>
      </c>
      <c r="G80" s="519"/>
      <c r="H80" s="519"/>
      <c r="I80" s="519" t="s">
        <v>562</v>
      </c>
      <c r="J80" s="519"/>
      <c r="K80" s="519"/>
      <c r="L80" s="24"/>
      <c r="M80" s="565" t="s">
        <v>563</v>
      </c>
      <c r="N80" s="566"/>
      <c r="O80" s="566"/>
      <c r="P80" s="566"/>
      <c r="Q80" s="566"/>
      <c r="R80" s="24"/>
    </row>
    <row r="81" spans="3:21" ht="15.95" customHeight="1" x14ac:dyDescent="0.2">
      <c r="C81" s="500"/>
      <c r="D81" s="500"/>
      <c r="E81" s="500"/>
      <c r="F81" s="26">
        <v>2022</v>
      </c>
      <c r="G81" s="26">
        <v>2023</v>
      </c>
      <c r="H81" s="26">
        <v>2024</v>
      </c>
      <c r="I81" s="26">
        <v>2022</v>
      </c>
      <c r="J81" s="26">
        <v>2023</v>
      </c>
      <c r="K81" s="26">
        <v>2024</v>
      </c>
      <c r="L81" s="24"/>
      <c r="M81" s="566"/>
      <c r="N81" s="566"/>
      <c r="O81" s="566"/>
      <c r="P81" s="566"/>
      <c r="Q81" s="566"/>
      <c r="R81" s="24"/>
    </row>
    <row r="82" spans="3:21" ht="15.95" customHeight="1" x14ac:dyDescent="0.2">
      <c r="C82" s="560" t="s">
        <v>469</v>
      </c>
      <c r="D82" s="560"/>
      <c r="E82" s="560"/>
      <c r="F82" s="60">
        <v>315</v>
      </c>
      <c r="G82" s="57">
        <v>325</v>
      </c>
      <c r="H82" s="57">
        <v>289</v>
      </c>
      <c r="I82" s="58">
        <v>0.82</v>
      </c>
      <c r="J82" s="58">
        <v>0.85</v>
      </c>
      <c r="K82" s="58">
        <v>0.9</v>
      </c>
      <c r="L82" s="24"/>
      <c r="M82" s="566"/>
      <c r="N82" s="566"/>
      <c r="O82" s="566"/>
      <c r="P82" s="566"/>
      <c r="Q82" s="566"/>
      <c r="R82" s="24"/>
    </row>
    <row r="83" spans="3:21" ht="15.95" customHeight="1" x14ac:dyDescent="0.2">
      <c r="C83" s="561" t="s">
        <v>486</v>
      </c>
      <c r="D83" s="561"/>
      <c r="E83" s="561"/>
      <c r="F83" s="47">
        <v>228</v>
      </c>
      <c r="G83" s="47">
        <v>234</v>
      </c>
      <c r="H83" s="47">
        <v>212</v>
      </c>
      <c r="I83" s="73">
        <v>0.84</v>
      </c>
      <c r="J83" s="73">
        <v>0.85</v>
      </c>
      <c r="K83" s="73">
        <v>0.91774891774891776</v>
      </c>
      <c r="L83" s="24"/>
      <c r="M83" s="566"/>
      <c r="N83" s="566"/>
      <c r="O83" s="566"/>
      <c r="P83" s="566"/>
      <c r="Q83" s="566"/>
      <c r="R83" s="24"/>
    </row>
    <row r="84" spans="3:21" ht="15.95" customHeight="1" x14ac:dyDescent="0.2">
      <c r="C84" s="561" t="s">
        <v>487</v>
      </c>
      <c r="D84" s="561"/>
      <c r="E84" s="561"/>
      <c r="F84" s="47">
        <v>87</v>
      </c>
      <c r="G84" s="56">
        <v>91</v>
      </c>
      <c r="H84" s="56">
        <v>77</v>
      </c>
      <c r="I84" s="73">
        <v>0.76</v>
      </c>
      <c r="J84" s="73">
        <v>0.85</v>
      </c>
      <c r="K84" s="73">
        <v>0.84615384615384615</v>
      </c>
      <c r="L84" s="24"/>
      <c r="M84" s="566"/>
      <c r="N84" s="566"/>
      <c r="O84" s="566"/>
      <c r="P84" s="566"/>
      <c r="Q84" s="566"/>
      <c r="R84" s="24"/>
      <c r="U84" s="8">
        <v>1</v>
      </c>
    </row>
    <row r="85" spans="3:21" ht="15.95" customHeight="1" x14ac:dyDescent="0.2">
      <c r="C85" s="560" t="s">
        <v>545</v>
      </c>
      <c r="D85" s="560"/>
      <c r="E85" s="560"/>
      <c r="F85" s="72"/>
      <c r="G85" s="72"/>
      <c r="H85" s="72"/>
      <c r="I85" s="64"/>
      <c r="J85" s="64"/>
      <c r="K85" s="64"/>
      <c r="L85" s="24"/>
      <c r="M85" s="566"/>
      <c r="N85" s="566"/>
      <c r="O85" s="566"/>
      <c r="P85" s="566"/>
      <c r="Q85" s="566"/>
      <c r="R85" s="24"/>
    </row>
    <row r="86" spans="3:21" ht="15.95" customHeight="1" x14ac:dyDescent="0.2">
      <c r="C86" s="556" t="s">
        <v>546</v>
      </c>
      <c r="D86" s="557"/>
      <c r="E86" s="558"/>
      <c r="F86" s="47">
        <v>4</v>
      </c>
      <c r="G86" s="47">
        <v>5</v>
      </c>
      <c r="H86" s="47">
        <v>5</v>
      </c>
      <c r="I86" s="73">
        <v>0.8</v>
      </c>
      <c r="J86" s="73">
        <v>1</v>
      </c>
      <c r="K86" s="73">
        <v>1</v>
      </c>
      <c r="L86" s="24"/>
      <c r="M86" s="566"/>
      <c r="N86" s="566"/>
      <c r="O86" s="566"/>
      <c r="P86" s="566"/>
      <c r="Q86" s="566"/>
      <c r="R86" s="24"/>
    </row>
    <row r="87" spans="3:21" ht="15.95" customHeight="1" x14ac:dyDescent="0.2">
      <c r="C87" s="556" t="s">
        <v>548</v>
      </c>
      <c r="D87" s="557"/>
      <c r="E87" s="558"/>
      <c r="F87" s="47">
        <v>15</v>
      </c>
      <c r="G87" s="47">
        <v>12</v>
      </c>
      <c r="H87" s="47">
        <v>13</v>
      </c>
      <c r="I87" s="73">
        <v>1</v>
      </c>
      <c r="J87" s="73">
        <v>0.86</v>
      </c>
      <c r="K87" s="73">
        <v>1</v>
      </c>
      <c r="L87" s="24"/>
      <c r="M87" s="566"/>
      <c r="N87" s="566"/>
      <c r="O87" s="566"/>
      <c r="P87" s="566"/>
      <c r="Q87" s="566"/>
      <c r="R87" s="24"/>
    </row>
    <row r="88" spans="3:21" ht="15.95" customHeight="1" x14ac:dyDescent="0.2">
      <c r="C88" s="556" t="s">
        <v>549</v>
      </c>
      <c r="D88" s="557"/>
      <c r="E88" s="558"/>
      <c r="F88" s="47">
        <v>26</v>
      </c>
      <c r="G88" s="47">
        <v>25</v>
      </c>
      <c r="H88" s="47">
        <v>21</v>
      </c>
      <c r="I88" s="73">
        <v>0.9</v>
      </c>
      <c r="J88" s="73">
        <v>0.93</v>
      </c>
      <c r="K88" s="73">
        <v>0.875</v>
      </c>
      <c r="L88" s="24"/>
      <c r="M88" s="566"/>
      <c r="N88" s="566"/>
      <c r="O88" s="566"/>
      <c r="P88" s="566"/>
      <c r="Q88" s="566"/>
      <c r="R88" s="24"/>
    </row>
    <row r="89" spans="3:21" ht="15.95" customHeight="1" x14ac:dyDescent="0.2">
      <c r="C89" s="556" t="s">
        <v>550</v>
      </c>
      <c r="D89" s="557"/>
      <c r="E89" s="558"/>
      <c r="F89" s="47">
        <v>16</v>
      </c>
      <c r="G89" s="47">
        <v>14</v>
      </c>
      <c r="H89" s="47">
        <v>10</v>
      </c>
      <c r="I89" s="73">
        <v>0.76</v>
      </c>
      <c r="J89" s="73">
        <v>0.93</v>
      </c>
      <c r="K89" s="73">
        <v>0.90909090909090906</v>
      </c>
      <c r="L89" s="24"/>
      <c r="M89" s="566"/>
      <c r="N89" s="566"/>
      <c r="O89" s="566"/>
      <c r="P89" s="566"/>
      <c r="Q89" s="566"/>
      <c r="R89" s="24"/>
    </row>
    <row r="90" spans="3:21" ht="15.95" customHeight="1" x14ac:dyDescent="0.2">
      <c r="C90" s="556" t="s">
        <v>551</v>
      </c>
      <c r="D90" s="557"/>
      <c r="E90" s="558"/>
      <c r="F90" s="47">
        <v>67</v>
      </c>
      <c r="G90" s="47">
        <v>78</v>
      </c>
      <c r="H90" s="47">
        <v>68</v>
      </c>
      <c r="I90" s="73">
        <v>0.88</v>
      </c>
      <c r="J90" s="73">
        <v>0.87</v>
      </c>
      <c r="K90" s="73">
        <v>0.87179487179487181</v>
      </c>
      <c r="L90" s="24"/>
      <c r="M90" s="566"/>
      <c r="N90" s="566"/>
      <c r="O90" s="566"/>
      <c r="P90" s="566"/>
      <c r="Q90" s="566"/>
      <c r="R90" s="24"/>
    </row>
    <row r="91" spans="3:21" ht="15.95" customHeight="1" x14ac:dyDescent="0.2">
      <c r="C91" s="556" t="s">
        <v>552</v>
      </c>
      <c r="D91" s="557"/>
      <c r="E91" s="558"/>
      <c r="F91" s="47">
        <v>25</v>
      </c>
      <c r="G91" s="47">
        <v>34</v>
      </c>
      <c r="H91" s="47">
        <v>14</v>
      </c>
      <c r="I91" s="73">
        <v>0.63</v>
      </c>
      <c r="J91" s="73">
        <v>0.89</v>
      </c>
      <c r="K91" s="73">
        <v>0.82352941176470584</v>
      </c>
      <c r="L91" s="24"/>
      <c r="M91" s="566"/>
      <c r="N91" s="566"/>
      <c r="O91" s="566"/>
      <c r="P91" s="566"/>
      <c r="Q91" s="566"/>
      <c r="R91" s="24"/>
    </row>
    <row r="92" spans="3:21" ht="15.95" customHeight="1" x14ac:dyDescent="0.2">
      <c r="C92" s="556" t="s">
        <v>553</v>
      </c>
      <c r="D92" s="557"/>
      <c r="E92" s="558"/>
      <c r="F92" s="47">
        <v>162</v>
      </c>
      <c r="G92" s="47">
        <v>157</v>
      </c>
      <c r="H92" s="47">
        <v>158</v>
      </c>
      <c r="I92" s="73">
        <v>0.89</v>
      </c>
      <c r="J92" s="73">
        <v>0.83</v>
      </c>
      <c r="K92" s="73">
        <v>0.840425531914894</v>
      </c>
      <c r="L92" s="24"/>
      <c r="M92" s="566"/>
      <c r="N92" s="566"/>
      <c r="O92" s="566"/>
      <c r="P92" s="566"/>
      <c r="Q92" s="566"/>
      <c r="R92" s="24"/>
    </row>
    <row r="93" spans="3:21" ht="15.95" customHeight="1" x14ac:dyDescent="0.2">
      <c r="C93" s="556" t="s">
        <v>554</v>
      </c>
      <c r="D93" s="557"/>
      <c r="E93" s="558"/>
      <c r="F93" s="47">
        <v>0</v>
      </c>
      <c r="G93" s="47">
        <v>0</v>
      </c>
      <c r="H93" s="47">
        <v>0</v>
      </c>
      <c r="I93" s="73">
        <v>0</v>
      </c>
      <c r="J93" s="73">
        <v>0</v>
      </c>
      <c r="K93" s="73">
        <v>0</v>
      </c>
      <c r="L93" s="24"/>
      <c r="M93" s="24"/>
      <c r="N93" s="24"/>
      <c r="O93" s="24"/>
      <c r="P93" s="24"/>
      <c r="Q93" s="24"/>
      <c r="R93" s="24"/>
    </row>
    <row r="94" spans="3:21" ht="15.95" customHeight="1" x14ac:dyDescent="0.2">
      <c r="C94" s="24"/>
      <c r="D94" s="24"/>
      <c r="E94" s="24"/>
      <c r="F94" s="24"/>
      <c r="G94" s="24"/>
      <c r="H94" s="24"/>
      <c r="I94" s="24"/>
      <c r="J94" s="24"/>
      <c r="K94" s="24"/>
      <c r="L94" s="24"/>
      <c r="M94" s="24"/>
      <c r="N94" s="24"/>
      <c r="O94" s="24"/>
      <c r="P94" s="24"/>
      <c r="Q94" s="24"/>
      <c r="R94" s="24"/>
    </row>
    <row r="95" spans="3:21" ht="15.95" customHeight="1" x14ac:dyDescent="0.2">
      <c r="C95" s="24"/>
      <c r="D95" s="24"/>
      <c r="E95" s="24"/>
      <c r="F95" s="24"/>
      <c r="G95" s="24"/>
      <c r="H95" s="24"/>
      <c r="I95" s="24"/>
      <c r="J95" s="24"/>
      <c r="K95" s="24"/>
      <c r="L95" s="24"/>
      <c r="M95" s="24"/>
      <c r="N95" s="24"/>
      <c r="O95" s="24"/>
      <c r="P95" s="24"/>
      <c r="Q95" s="24"/>
      <c r="R95" s="24"/>
    </row>
    <row r="96" spans="3:21"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miuNVGzPAMwl0v8zcUx/PO9NigAoq0HPvGGK62UvJDAZfBlhGgvAfJ3IgFJn1ObQ14aGN8W+vh+/IiqL+evPJw==" saltValue="deySp4Ouq8OUtwaBhVQ8Zg==" spinCount="100000" sheet="1" objects="1" scenarios="1" selectLockedCells="1" selectUnlockedCells="1"/>
  <mergeCells count="44">
    <mergeCell ref="C93:E93"/>
    <mergeCell ref="C69:R77"/>
    <mergeCell ref="C79:K79"/>
    <mergeCell ref="M80:Q92"/>
    <mergeCell ref="C87:E87"/>
    <mergeCell ref="C88:E88"/>
    <mergeCell ref="C89:E89"/>
    <mergeCell ref="C90:E90"/>
    <mergeCell ref="C91:E91"/>
    <mergeCell ref="C92:E92"/>
    <mergeCell ref="C82:E82"/>
    <mergeCell ref="C83:E83"/>
    <mergeCell ref="C84:E84"/>
    <mergeCell ref="C85:E85"/>
    <mergeCell ref="C86:E86"/>
    <mergeCell ref="C64:K65"/>
    <mergeCell ref="C66:P67"/>
    <mergeCell ref="C80:E81"/>
    <mergeCell ref="F80:H80"/>
    <mergeCell ref="I80:K80"/>
    <mergeCell ref="C37:E37"/>
    <mergeCell ref="C34:E34"/>
    <mergeCell ref="C40:K41"/>
    <mergeCell ref="C42:P43"/>
    <mergeCell ref="C45:R63"/>
    <mergeCell ref="C36:E36"/>
    <mergeCell ref="C30:E30"/>
    <mergeCell ref="C31:E31"/>
    <mergeCell ref="C32:E32"/>
    <mergeCell ref="C33:E33"/>
    <mergeCell ref="C35:E35"/>
    <mergeCell ref="C29:E29"/>
    <mergeCell ref="C9:K10"/>
    <mergeCell ref="C11:P12"/>
    <mergeCell ref="C14:R18"/>
    <mergeCell ref="C21:K21"/>
    <mergeCell ref="C23:E24"/>
    <mergeCell ref="F23:H23"/>
    <mergeCell ref="I23:K23"/>
    <mergeCell ref="C25:E25"/>
    <mergeCell ref="C26:E26"/>
    <mergeCell ref="C27:E27"/>
    <mergeCell ref="C28:E28"/>
    <mergeCell ref="C22:E2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AE00-E98B-A54C-9306-B1F5A1FB5942}">
  <sheetPr codeName="Planilha36"/>
  <dimension ref="A1:AK97"/>
  <sheetViews>
    <sheetView showGridLines="0" showRowColHeaders="0" topLeftCell="D62"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6" width="10.875" style="9"/>
    <col min="7" max="7" width="12.375" style="9" customWidth="1"/>
    <col min="8" max="8" width="10.875" style="9"/>
    <col min="9" max="9" width="12.5" style="9" customWidth="1"/>
    <col min="10" max="10" width="13.125" style="9" customWidth="1"/>
    <col min="11" max="11" width="12.5" style="9" customWidth="1"/>
    <col min="12" max="21" width="10.875" style="9"/>
    <col min="22" max="37" width="10.875" style="8"/>
    <col min="38" max="16384" width="10.875" style="9"/>
  </cols>
  <sheetData>
    <row r="1" spans="3:21" x14ac:dyDescent="0.2">
      <c r="C1" s="8"/>
      <c r="D1" s="8"/>
      <c r="E1" s="8"/>
      <c r="F1" s="8"/>
      <c r="G1" s="8"/>
      <c r="H1" s="8"/>
      <c r="I1" s="8"/>
      <c r="J1" s="8"/>
      <c r="K1" s="8"/>
      <c r="L1" s="8"/>
      <c r="M1" s="8"/>
      <c r="N1" s="8"/>
      <c r="O1" s="8"/>
      <c r="P1" s="8"/>
      <c r="Q1" s="8"/>
      <c r="R1" s="8"/>
      <c r="S1" s="8"/>
      <c r="T1" s="8"/>
      <c r="U1" s="8"/>
    </row>
    <row r="2" spans="3:21" x14ac:dyDescent="0.2">
      <c r="C2" s="8"/>
      <c r="D2" s="8"/>
      <c r="E2" s="8"/>
      <c r="F2" s="8"/>
      <c r="G2" s="8"/>
      <c r="H2" s="8"/>
      <c r="I2" s="8"/>
      <c r="J2" s="8"/>
      <c r="K2" s="8"/>
      <c r="L2" s="8"/>
      <c r="M2" s="8"/>
      <c r="N2" s="8"/>
      <c r="O2" s="8"/>
      <c r="P2" s="8"/>
      <c r="Q2" s="8"/>
      <c r="R2" s="8"/>
      <c r="S2" s="8"/>
      <c r="T2" s="8"/>
      <c r="U2" s="8"/>
    </row>
    <row r="3" spans="3:21" x14ac:dyDescent="0.2">
      <c r="C3" s="8"/>
      <c r="D3" s="8"/>
      <c r="E3" s="8"/>
      <c r="F3" s="8"/>
      <c r="G3" s="8"/>
      <c r="H3" s="8"/>
      <c r="I3" s="8"/>
      <c r="J3" s="8"/>
      <c r="K3" s="8"/>
      <c r="L3" s="8"/>
      <c r="M3" s="8"/>
      <c r="N3" s="8"/>
      <c r="O3" s="8"/>
      <c r="P3" s="8"/>
      <c r="Q3" s="8"/>
      <c r="R3" s="8"/>
      <c r="S3" s="8"/>
      <c r="T3" s="8"/>
      <c r="U3" s="8"/>
    </row>
    <row r="4" spans="3:21" x14ac:dyDescent="0.2">
      <c r="C4" s="8"/>
      <c r="D4" s="8"/>
      <c r="E4" s="8"/>
      <c r="F4" s="8"/>
      <c r="G4" s="8"/>
      <c r="H4" s="8"/>
      <c r="I4" s="8"/>
      <c r="J4" s="8"/>
      <c r="K4" s="8"/>
      <c r="L4" s="8"/>
      <c r="M4" s="8"/>
      <c r="N4" s="8"/>
      <c r="O4" s="8"/>
      <c r="P4" s="8"/>
      <c r="Q4" s="8"/>
      <c r="R4" s="8"/>
      <c r="S4" s="8"/>
      <c r="T4" s="8"/>
      <c r="U4" s="8"/>
    </row>
    <row r="5" spans="3:21" x14ac:dyDescent="0.2">
      <c r="C5" s="8"/>
      <c r="D5" s="8"/>
      <c r="E5" s="8"/>
      <c r="F5" s="8"/>
      <c r="G5" s="8"/>
      <c r="H5" s="8"/>
      <c r="I5" s="8"/>
      <c r="J5" s="8"/>
      <c r="K5" s="8"/>
      <c r="L5" s="8"/>
      <c r="M5" s="8"/>
      <c r="N5" s="8"/>
      <c r="O5" s="8"/>
      <c r="P5" s="8"/>
      <c r="Q5" s="8"/>
      <c r="R5" s="8"/>
      <c r="S5" s="8"/>
      <c r="T5" s="8"/>
      <c r="U5" s="8"/>
    </row>
    <row r="6" spans="3:21" x14ac:dyDescent="0.2">
      <c r="C6" s="8"/>
      <c r="D6" s="8"/>
      <c r="E6" s="8"/>
      <c r="F6" s="8"/>
      <c r="G6" s="8"/>
      <c r="H6" s="8"/>
      <c r="I6" s="8"/>
      <c r="J6" s="8"/>
      <c r="K6" s="8"/>
      <c r="L6" s="8"/>
      <c r="M6" s="8"/>
      <c r="N6" s="8"/>
      <c r="O6" s="8"/>
      <c r="P6" s="8"/>
      <c r="Q6" s="8"/>
      <c r="R6" s="8"/>
      <c r="S6" s="8"/>
      <c r="T6" s="8"/>
      <c r="U6" s="8"/>
    </row>
    <row r="7" spans="3:21" x14ac:dyDescent="0.2">
      <c r="C7" s="8"/>
      <c r="D7" s="8"/>
      <c r="E7" s="8"/>
      <c r="F7" s="8"/>
      <c r="G7" s="8"/>
      <c r="H7" s="8"/>
      <c r="I7" s="8"/>
      <c r="J7" s="8"/>
      <c r="K7" s="8"/>
      <c r="L7" s="8"/>
      <c r="M7" s="8"/>
      <c r="N7" s="8"/>
      <c r="O7" s="8"/>
      <c r="P7" s="8"/>
      <c r="Q7" s="8"/>
      <c r="R7" s="8"/>
      <c r="S7" s="8"/>
      <c r="T7" s="8"/>
      <c r="U7" s="8"/>
    </row>
    <row r="8" spans="3:21" x14ac:dyDescent="0.2">
      <c r="C8" s="8"/>
      <c r="D8" s="8"/>
      <c r="E8" s="8"/>
      <c r="F8" s="8"/>
      <c r="G8" s="8"/>
      <c r="H8" s="8"/>
      <c r="I8" s="8"/>
      <c r="J8" s="8"/>
      <c r="K8" s="8"/>
      <c r="L8" s="8"/>
      <c r="M8" s="8"/>
      <c r="N8" s="8"/>
      <c r="O8" s="8"/>
      <c r="P8" s="8"/>
      <c r="Q8" s="8"/>
      <c r="R8" s="8"/>
      <c r="S8" s="8"/>
      <c r="T8" s="8"/>
      <c r="U8" s="8"/>
    </row>
    <row r="9" spans="3:21" x14ac:dyDescent="0.2">
      <c r="C9" s="391" t="s">
        <v>564</v>
      </c>
      <c r="D9" s="391"/>
      <c r="E9" s="391"/>
      <c r="F9" s="391"/>
      <c r="G9" s="391"/>
      <c r="H9" s="391"/>
      <c r="I9" s="391"/>
      <c r="J9" s="391"/>
      <c r="K9" s="391"/>
      <c r="L9" s="7"/>
      <c r="M9" s="7"/>
      <c r="N9" s="7"/>
      <c r="O9" s="7"/>
      <c r="P9" s="7"/>
      <c r="Q9" s="7"/>
      <c r="R9" s="7"/>
      <c r="S9" s="7"/>
      <c r="T9" s="7"/>
      <c r="U9" s="7"/>
    </row>
    <row r="10" spans="3:21" x14ac:dyDescent="0.2">
      <c r="C10" s="391"/>
      <c r="D10" s="391"/>
      <c r="E10" s="391"/>
      <c r="F10" s="391"/>
      <c r="G10" s="391"/>
      <c r="H10" s="391"/>
      <c r="I10" s="391"/>
      <c r="J10" s="391"/>
      <c r="K10" s="391"/>
      <c r="L10" s="7"/>
      <c r="M10" s="7"/>
      <c r="N10" s="7"/>
      <c r="O10" s="7"/>
      <c r="P10" s="7"/>
      <c r="Q10" s="7"/>
      <c r="R10" s="7"/>
      <c r="S10" s="7"/>
      <c r="T10" s="7"/>
      <c r="U10" s="7"/>
    </row>
    <row r="11" spans="3:21" ht="15.95" customHeight="1" x14ac:dyDescent="0.2">
      <c r="C11" s="375" t="s">
        <v>169</v>
      </c>
      <c r="D11" s="375"/>
      <c r="E11" s="375"/>
      <c r="F11" s="375"/>
      <c r="G11" s="375"/>
      <c r="H11" s="375"/>
      <c r="I11" s="375"/>
      <c r="J11" s="375"/>
      <c r="K11" s="375"/>
      <c r="L11" s="375"/>
      <c r="M11" s="375"/>
      <c r="N11" s="375"/>
      <c r="O11" s="375"/>
      <c r="P11" s="375"/>
      <c r="Q11" s="7"/>
      <c r="R11" s="7"/>
      <c r="S11" s="7"/>
      <c r="T11" s="7"/>
      <c r="U11" s="7"/>
    </row>
    <row r="12" spans="3:21" ht="15.95" customHeight="1" x14ac:dyDescent="0.2">
      <c r="C12" s="375"/>
      <c r="D12" s="375"/>
      <c r="E12" s="375"/>
      <c r="F12" s="375"/>
      <c r="G12" s="375"/>
      <c r="H12" s="375"/>
      <c r="I12" s="375"/>
      <c r="J12" s="375"/>
      <c r="K12" s="375"/>
      <c r="L12" s="375"/>
      <c r="M12" s="375"/>
      <c r="N12" s="375"/>
      <c r="O12" s="375"/>
      <c r="P12" s="375"/>
      <c r="Q12" s="7"/>
      <c r="R12" s="7"/>
      <c r="S12" s="7"/>
      <c r="T12" s="7"/>
      <c r="U12" s="7"/>
    </row>
    <row r="13" spans="3:21" ht="16.5" x14ac:dyDescent="0.25">
      <c r="C13" s="12"/>
      <c r="D13" s="13"/>
      <c r="E13" s="13"/>
      <c r="F13" s="13"/>
      <c r="G13" s="14"/>
      <c r="H13" s="14"/>
      <c r="I13" s="14"/>
      <c r="J13" s="14"/>
      <c r="K13" s="14"/>
      <c r="L13" s="14"/>
      <c r="M13" s="14"/>
      <c r="N13" s="14"/>
      <c r="O13" s="14"/>
      <c r="P13" s="14"/>
      <c r="Q13" s="14"/>
      <c r="R13" s="14"/>
      <c r="S13" s="14"/>
      <c r="T13" s="14"/>
      <c r="U13" s="15"/>
    </row>
    <row r="14" spans="3:21" ht="15.95" customHeight="1" x14ac:dyDescent="0.2">
      <c r="C14" s="559" t="s">
        <v>565</v>
      </c>
      <c r="D14" s="559"/>
      <c r="E14" s="559"/>
      <c r="F14" s="559"/>
      <c r="G14" s="559"/>
      <c r="H14" s="559"/>
      <c r="I14" s="559"/>
      <c r="J14" s="559"/>
      <c r="K14" s="559"/>
      <c r="L14" s="559"/>
      <c r="M14" s="559"/>
      <c r="N14" s="559"/>
      <c r="O14" s="559"/>
      <c r="P14" s="559"/>
      <c r="Q14" s="559"/>
      <c r="R14" s="24"/>
      <c r="S14" s="24"/>
      <c r="T14" s="24"/>
      <c r="U14" s="24"/>
    </row>
    <row r="15" spans="3:21" ht="15.95" customHeight="1" x14ac:dyDescent="0.2">
      <c r="C15" s="559"/>
      <c r="D15" s="559"/>
      <c r="E15" s="559"/>
      <c r="F15" s="559"/>
      <c r="G15" s="559"/>
      <c r="H15" s="559"/>
      <c r="I15" s="559"/>
      <c r="J15" s="559"/>
      <c r="K15" s="559"/>
      <c r="L15" s="559"/>
      <c r="M15" s="559"/>
      <c r="N15" s="559"/>
      <c r="O15" s="559"/>
      <c r="P15" s="559"/>
      <c r="Q15" s="559"/>
      <c r="R15" s="24"/>
      <c r="S15" s="24"/>
      <c r="T15" s="24"/>
      <c r="U15" s="24"/>
    </row>
    <row r="16" spans="3:21" ht="15.95" customHeight="1" x14ac:dyDescent="0.2">
      <c r="C16" s="63"/>
      <c r="D16" s="63"/>
      <c r="E16" s="63"/>
      <c r="F16" s="63"/>
      <c r="G16" s="63"/>
      <c r="H16" s="63"/>
      <c r="I16" s="63"/>
      <c r="J16" s="63"/>
      <c r="K16" s="63"/>
      <c r="L16" s="63"/>
      <c r="M16" s="63"/>
      <c r="N16" s="63"/>
      <c r="O16" s="63"/>
      <c r="P16" s="14"/>
      <c r="Q16" s="24"/>
      <c r="R16" s="24"/>
      <c r="S16" s="24"/>
      <c r="T16" s="24"/>
      <c r="U16" s="24"/>
    </row>
    <row r="17" spans="3:21" ht="17.100000000000001" customHeight="1" x14ac:dyDescent="0.2">
      <c r="C17" s="567" t="s">
        <v>566</v>
      </c>
      <c r="D17" s="567"/>
      <c r="E17" s="567"/>
      <c r="F17" s="567"/>
      <c r="G17" s="567"/>
      <c r="H17" s="24"/>
      <c r="I17" s="24"/>
      <c r="J17" s="24"/>
      <c r="K17" s="24"/>
      <c r="L17" s="24"/>
      <c r="M17" s="24"/>
      <c r="N17" s="24"/>
      <c r="O17" s="24"/>
      <c r="P17" s="14"/>
      <c r="Q17" s="24"/>
      <c r="R17" s="24"/>
      <c r="S17" s="24"/>
      <c r="T17" s="24"/>
      <c r="U17" s="24"/>
    </row>
    <row r="18" spans="3:21" ht="17.100000000000001" customHeight="1" x14ac:dyDescent="0.2">
      <c r="C18" s="500"/>
      <c r="D18" s="500"/>
      <c r="E18" s="500"/>
      <c r="F18" s="500"/>
      <c r="G18" s="500"/>
      <c r="H18" s="519" t="s">
        <v>513</v>
      </c>
      <c r="I18" s="519"/>
      <c r="J18" s="519"/>
      <c r="K18" s="519" t="s">
        <v>562</v>
      </c>
      <c r="L18" s="519"/>
      <c r="M18" s="519"/>
      <c r="N18" s="24"/>
      <c r="O18" s="24"/>
      <c r="P18" s="24"/>
      <c r="Q18" s="24"/>
      <c r="R18" s="24"/>
      <c r="S18" s="24"/>
      <c r="T18" s="24"/>
      <c r="U18" s="24"/>
    </row>
    <row r="19" spans="3:21" ht="15.95" customHeight="1" x14ac:dyDescent="0.2">
      <c r="C19" s="500"/>
      <c r="D19" s="500"/>
      <c r="E19" s="500"/>
      <c r="F19" s="500"/>
      <c r="G19" s="500"/>
      <c r="H19" s="26">
        <v>2022</v>
      </c>
      <c r="I19" s="26">
        <v>2023</v>
      </c>
      <c r="J19" s="26">
        <v>2024</v>
      </c>
      <c r="K19" s="26">
        <v>2022</v>
      </c>
      <c r="L19" s="26">
        <v>2023</v>
      </c>
      <c r="M19" s="26">
        <v>2024</v>
      </c>
      <c r="N19" s="24"/>
      <c r="O19" s="24"/>
      <c r="P19" s="24"/>
      <c r="Q19" s="24"/>
      <c r="R19" s="24"/>
      <c r="S19" s="24"/>
      <c r="T19" s="24"/>
      <c r="U19" s="24"/>
    </row>
    <row r="20" spans="3:21" ht="15.95" customHeight="1" x14ac:dyDescent="0.2">
      <c r="C20" s="560" t="s">
        <v>469</v>
      </c>
      <c r="D20" s="560"/>
      <c r="E20" s="560"/>
      <c r="F20" s="560"/>
      <c r="G20" s="560"/>
      <c r="H20" s="57">
        <v>10</v>
      </c>
      <c r="I20" s="57">
        <v>10</v>
      </c>
      <c r="J20" s="57">
        <v>10</v>
      </c>
      <c r="K20" s="88">
        <v>1</v>
      </c>
      <c r="L20" s="88">
        <v>1</v>
      </c>
      <c r="M20" s="88">
        <v>1</v>
      </c>
      <c r="N20" s="24"/>
      <c r="O20" s="24"/>
      <c r="P20" s="24"/>
      <c r="Q20" s="24"/>
      <c r="R20" s="24"/>
      <c r="S20" s="24"/>
      <c r="T20" s="24"/>
      <c r="U20" s="24"/>
    </row>
    <row r="21" spans="3:21" ht="15.95" customHeight="1" x14ac:dyDescent="0.2">
      <c r="C21" s="568" t="s">
        <v>486</v>
      </c>
      <c r="D21" s="568"/>
      <c r="E21" s="568"/>
      <c r="F21" s="568"/>
      <c r="G21" s="568"/>
      <c r="H21" s="56">
        <v>8</v>
      </c>
      <c r="I21" s="56">
        <v>8</v>
      </c>
      <c r="J21" s="56">
        <v>8</v>
      </c>
      <c r="K21" s="89">
        <v>0.8</v>
      </c>
      <c r="L21" s="89">
        <v>0.8</v>
      </c>
      <c r="M21" s="89">
        <v>0.8</v>
      </c>
      <c r="N21" s="24"/>
      <c r="O21" s="24"/>
      <c r="P21" s="24"/>
      <c r="Q21" s="24"/>
      <c r="R21" s="24"/>
      <c r="S21" s="24"/>
      <c r="T21" s="24"/>
      <c r="U21" s="24"/>
    </row>
    <row r="22" spans="3:21" ht="15.95" customHeight="1" x14ac:dyDescent="0.2">
      <c r="C22" s="568" t="s">
        <v>487</v>
      </c>
      <c r="D22" s="568"/>
      <c r="E22" s="568"/>
      <c r="F22" s="568"/>
      <c r="G22" s="568"/>
      <c r="H22" s="56">
        <v>2</v>
      </c>
      <c r="I22" s="56">
        <v>2</v>
      </c>
      <c r="J22" s="56">
        <v>2</v>
      </c>
      <c r="K22" s="89">
        <v>0.2</v>
      </c>
      <c r="L22" s="89">
        <v>0.2</v>
      </c>
      <c r="M22" s="89">
        <v>0.2</v>
      </c>
      <c r="N22" s="24"/>
      <c r="O22" s="24"/>
      <c r="P22" s="24"/>
      <c r="Q22" s="24"/>
      <c r="R22" s="24"/>
      <c r="S22" s="24"/>
      <c r="T22" s="24"/>
      <c r="U22" s="24"/>
    </row>
    <row r="23" spans="3:21" ht="15.95" customHeight="1" x14ac:dyDescent="0.2">
      <c r="C23" s="504" t="s">
        <v>465</v>
      </c>
      <c r="D23" s="504"/>
      <c r="E23" s="504"/>
      <c r="F23" s="504"/>
      <c r="G23" s="504"/>
      <c r="H23" s="57">
        <v>10</v>
      </c>
      <c r="I23" s="57">
        <v>10</v>
      </c>
      <c r="J23" s="57">
        <v>10</v>
      </c>
      <c r="K23" s="88">
        <v>1</v>
      </c>
      <c r="L23" s="88">
        <v>1</v>
      </c>
      <c r="M23" s="88">
        <v>1</v>
      </c>
      <c r="N23" s="24"/>
      <c r="O23" s="24"/>
      <c r="P23" s="24"/>
      <c r="Q23" s="24"/>
      <c r="R23" s="24"/>
      <c r="S23" s="24"/>
      <c r="T23" s="24"/>
      <c r="U23" s="24"/>
    </row>
    <row r="24" spans="3:21" ht="15.95" customHeight="1" x14ac:dyDescent="0.2">
      <c r="C24" s="568" t="s">
        <v>567</v>
      </c>
      <c r="D24" s="568"/>
      <c r="E24" s="568"/>
      <c r="F24" s="568"/>
      <c r="G24" s="568"/>
      <c r="H24" s="56">
        <v>0</v>
      </c>
      <c r="I24" s="56">
        <v>0</v>
      </c>
      <c r="J24" s="56">
        <v>0</v>
      </c>
      <c r="K24" s="89">
        <v>0</v>
      </c>
      <c r="L24" s="89">
        <v>0</v>
      </c>
      <c r="M24" s="89">
        <v>0</v>
      </c>
      <c r="N24" s="24"/>
      <c r="O24" s="24"/>
      <c r="P24" s="24"/>
      <c r="Q24" s="24"/>
      <c r="R24" s="24"/>
      <c r="S24" s="24"/>
      <c r="T24" s="24"/>
      <c r="U24" s="24"/>
    </row>
    <row r="25" spans="3:21" ht="15.95" customHeight="1" x14ac:dyDescent="0.2">
      <c r="C25" s="568" t="s">
        <v>568</v>
      </c>
      <c r="D25" s="568"/>
      <c r="E25" s="568"/>
      <c r="F25" s="568"/>
      <c r="G25" s="568"/>
      <c r="H25" s="56">
        <v>3</v>
      </c>
      <c r="I25" s="56">
        <v>3</v>
      </c>
      <c r="J25" s="56">
        <v>3</v>
      </c>
      <c r="K25" s="89">
        <v>0.3</v>
      </c>
      <c r="L25" s="89">
        <v>0.3</v>
      </c>
      <c r="M25" s="89">
        <v>0.3</v>
      </c>
      <c r="N25" s="24"/>
      <c r="O25" s="24"/>
      <c r="P25" s="24"/>
      <c r="Q25" s="24"/>
      <c r="R25" s="24"/>
      <c r="S25" s="24"/>
      <c r="T25" s="24"/>
      <c r="U25" s="24"/>
    </row>
    <row r="26" spans="3:21" ht="15.95" customHeight="1" x14ac:dyDescent="0.2">
      <c r="C26" s="568" t="s">
        <v>569</v>
      </c>
      <c r="D26" s="568"/>
      <c r="E26" s="568"/>
      <c r="F26" s="568"/>
      <c r="G26" s="568"/>
      <c r="H26" s="56">
        <v>7</v>
      </c>
      <c r="I26" s="56">
        <v>7</v>
      </c>
      <c r="J26" s="56">
        <v>7</v>
      </c>
      <c r="K26" s="89">
        <v>0.7</v>
      </c>
      <c r="L26" s="89">
        <v>0.7</v>
      </c>
      <c r="M26" s="89">
        <v>0.7</v>
      </c>
      <c r="N26" s="24"/>
      <c r="O26" s="24"/>
      <c r="P26" s="24"/>
      <c r="Q26" s="24"/>
      <c r="R26" s="24"/>
      <c r="S26" s="24"/>
      <c r="T26" s="24"/>
      <c r="U26" s="24"/>
    </row>
    <row r="27" spans="3:21" ht="15.95" customHeight="1" x14ac:dyDescent="0.2">
      <c r="C27" s="504" t="s">
        <v>220</v>
      </c>
      <c r="D27" s="504"/>
      <c r="E27" s="504"/>
      <c r="F27" s="504"/>
      <c r="G27" s="504"/>
      <c r="H27" s="60">
        <v>10</v>
      </c>
      <c r="I27" s="60">
        <v>10</v>
      </c>
      <c r="J27" s="60">
        <v>10</v>
      </c>
      <c r="K27" s="58">
        <v>1</v>
      </c>
      <c r="L27" s="58">
        <v>1</v>
      </c>
      <c r="M27" s="58">
        <v>1</v>
      </c>
      <c r="N27" s="24"/>
      <c r="O27" s="24"/>
      <c r="P27" s="24"/>
      <c r="Q27" s="24"/>
      <c r="R27" s="24"/>
      <c r="S27" s="24"/>
      <c r="T27" s="24"/>
      <c r="U27" s="24"/>
    </row>
    <row r="28" spans="3:21" ht="15.95" customHeight="1" x14ac:dyDescent="0.2">
      <c r="C28" s="25"/>
      <c r="D28" s="25"/>
      <c r="E28" s="25"/>
      <c r="F28" s="25"/>
      <c r="G28" s="25"/>
      <c r="H28" s="25"/>
      <c r="I28" s="25"/>
      <c r="J28" s="25"/>
      <c r="K28" s="25"/>
      <c r="L28" s="25"/>
      <c r="M28" s="25"/>
      <c r="N28" s="25"/>
      <c r="O28" s="24"/>
      <c r="P28" s="24"/>
      <c r="Q28" s="24"/>
      <c r="R28" s="24"/>
      <c r="S28" s="24"/>
      <c r="T28" s="24"/>
      <c r="U28" s="24"/>
    </row>
    <row r="29" spans="3:21" ht="15.95" customHeight="1" x14ac:dyDescent="0.2">
      <c r="C29" s="569" t="s">
        <v>570</v>
      </c>
      <c r="D29" s="569"/>
      <c r="E29" s="569"/>
      <c r="F29" s="569"/>
      <c r="G29" s="569"/>
      <c r="H29" s="569"/>
      <c r="I29" s="25"/>
      <c r="J29" s="25"/>
      <c r="K29" s="25"/>
      <c r="L29" s="25"/>
      <c r="M29" s="25"/>
      <c r="N29" s="25"/>
      <c r="O29" s="24"/>
      <c r="P29" s="24"/>
      <c r="Q29" s="24"/>
      <c r="R29" s="24"/>
      <c r="S29" s="24"/>
      <c r="T29" s="24"/>
      <c r="U29" s="24"/>
    </row>
    <row r="30" spans="3:21" ht="17.100000000000001" customHeight="1" x14ac:dyDescent="0.2">
      <c r="C30" s="574"/>
      <c r="D30" s="574"/>
      <c r="E30" s="574"/>
      <c r="F30" s="577">
        <v>2022</v>
      </c>
      <c r="G30" s="574"/>
      <c r="H30" s="574"/>
      <c r="I30" s="574"/>
      <c r="J30" s="574"/>
      <c r="K30" s="577">
        <v>2023</v>
      </c>
      <c r="L30" s="574"/>
      <c r="M30" s="574"/>
      <c r="N30" s="574"/>
      <c r="O30" s="574"/>
      <c r="P30" s="570">
        <v>2024</v>
      </c>
      <c r="Q30" s="571"/>
      <c r="R30" s="571"/>
      <c r="S30" s="571"/>
      <c r="T30" s="572"/>
      <c r="U30" s="24"/>
    </row>
    <row r="31" spans="3:21" ht="39" customHeight="1" x14ac:dyDescent="0.2">
      <c r="C31" s="574"/>
      <c r="D31" s="574"/>
      <c r="E31" s="574"/>
      <c r="F31" s="66" t="s">
        <v>470</v>
      </c>
      <c r="G31" s="66" t="s">
        <v>471</v>
      </c>
      <c r="H31" s="66" t="s">
        <v>220</v>
      </c>
      <c r="I31" s="66" t="s">
        <v>571</v>
      </c>
      <c r="J31" s="66" t="s">
        <v>572</v>
      </c>
      <c r="K31" s="66" t="s">
        <v>470</v>
      </c>
      <c r="L31" s="66" t="s">
        <v>471</v>
      </c>
      <c r="M31" s="66" t="s">
        <v>220</v>
      </c>
      <c r="N31" s="66" t="s">
        <v>571</v>
      </c>
      <c r="O31" s="66" t="s">
        <v>572</v>
      </c>
      <c r="P31" s="74" t="s">
        <v>470</v>
      </c>
      <c r="Q31" s="75" t="s">
        <v>471</v>
      </c>
      <c r="R31" s="75" t="s">
        <v>220</v>
      </c>
      <c r="S31" s="75" t="s">
        <v>571</v>
      </c>
      <c r="T31" s="75" t="s">
        <v>572</v>
      </c>
      <c r="U31" s="24"/>
    </row>
    <row r="32" spans="3:21" ht="15.95" customHeight="1" x14ac:dyDescent="0.2">
      <c r="C32" s="576" t="s">
        <v>339</v>
      </c>
      <c r="D32" s="576"/>
      <c r="E32" s="576"/>
      <c r="F32" s="41">
        <v>1</v>
      </c>
      <c r="G32" s="41">
        <v>0</v>
      </c>
      <c r="H32" s="87">
        <v>1</v>
      </c>
      <c r="I32" s="40">
        <v>1</v>
      </c>
      <c r="J32" s="40">
        <v>0</v>
      </c>
      <c r="K32" s="41">
        <v>1</v>
      </c>
      <c r="L32" s="41">
        <v>0</v>
      </c>
      <c r="M32" s="87">
        <v>1</v>
      </c>
      <c r="N32" s="40">
        <v>1</v>
      </c>
      <c r="O32" s="40">
        <v>0</v>
      </c>
      <c r="P32" s="90">
        <v>1</v>
      </c>
      <c r="Q32" s="91">
        <v>0</v>
      </c>
      <c r="R32" s="96">
        <v>1</v>
      </c>
      <c r="S32" s="92">
        <v>1</v>
      </c>
      <c r="T32" s="92">
        <v>0</v>
      </c>
      <c r="U32" s="24"/>
    </row>
    <row r="33" spans="3:21" ht="15.95" customHeight="1" x14ac:dyDescent="0.2">
      <c r="C33" s="494" t="s">
        <v>573</v>
      </c>
      <c r="D33" s="494"/>
      <c r="E33" s="494"/>
      <c r="F33" s="41">
        <v>2</v>
      </c>
      <c r="G33" s="41">
        <v>2</v>
      </c>
      <c r="H33" s="87">
        <v>4</v>
      </c>
      <c r="I33" s="40">
        <v>0.5</v>
      </c>
      <c r="J33" s="40">
        <v>0.5</v>
      </c>
      <c r="K33" s="41">
        <v>2</v>
      </c>
      <c r="L33" s="41">
        <v>2</v>
      </c>
      <c r="M33" s="87">
        <v>4</v>
      </c>
      <c r="N33" s="40">
        <v>0.5</v>
      </c>
      <c r="O33" s="40">
        <v>0.5</v>
      </c>
      <c r="P33" s="90">
        <v>2</v>
      </c>
      <c r="Q33" s="91">
        <v>2</v>
      </c>
      <c r="R33" s="96">
        <v>4</v>
      </c>
      <c r="S33" s="92">
        <v>0.5</v>
      </c>
      <c r="T33" s="92">
        <v>0.5</v>
      </c>
      <c r="U33" s="24"/>
    </row>
    <row r="34" spans="3:21" ht="15.95" customHeight="1" x14ac:dyDescent="0.2">
      <c r="C34" s="494" t="s">
        <v>341</v>
      </c>
      <c r="D34" s="494"/>
      <c r="E34" s="494"/>
      <c r="F34" s="41">
        <v>11</v>
      </c>
      <c r="G34" s="41">
        <v>4</v>
      </c>
      <c r="H34" s="87">
        <v>15</v>
      </c>
      <c r="I34" s="40">
        <v>0.73333333333333328</v>
      </c>
      <c r="J34" s="40">
        <v>0.26666666666666666</v>
      </c>
      <c r="K34" s="41">
        <v>11</v>
      </c>
      <c r="L34" s="41">
        <v>3</v>
      </c>
      <c r="M34" s="87">
        <v>14</v>
      </c>
      <c r="N34" s="40">
        <v>0.7857142857142857</v>
      </c>
      <c r="O34" s="40">
        <v>0.21428571428571427</v>
      </c>
      <c r="P34" s="90">
        <v>9</v>
      </c>
      <c r="Q34" s="91">
        <v>4</v>
      </c>
      <c r="R34" s="96">
        <v>13</v>
      </c>
      <c r="S34" s="92">
        <v>0.69230769230769229</v>
      </c>
      <c r="T34" s="92">
        <v>0.30769230769230771</v>
      </c>
      <c r="U34" s="24"/>
    </row>
    <row r="35" spans="3:21" ht="15.95" customHeight="1" x14ac:dyDescent="0.2">
      <c r="C35" s="494" t="s">
        <v>342</v>
      </c>
      <c r="D35" s="494"/>
      <c r="E35" s="494"/>
      <c r="F35" s="41">
        <v>17</v>
      </c>
      <c r="G35" s="41">
        <v>12</v>
      </c>
      <c r="H35" s="87">
        <v>29</v>
      </c>
      <c r="I35" s="40">
        <v>0.58620689655172409</v>
      </c>
      <c r="J35" s="40">
        <v>0.41379310344827586</v>
      </c>
      <c r="K35" s="41">
        <v>14</v>
      </c>
      <c r="L35" s="41">
        <v>13</v>
      </c>
      <c r="M35" s="87">
        <v>27</v>
      </c>
      <c r="N35" s="40">
        <v>0.51851851851851849</v>
      </c>
      <c r="O35" s="40">
        <v>0.48148148148148145</v>
      </c>
      <c r="P35" s="90">
        <v>11</v>
      </c>
      <c r="Q35" s="91">
        <v>13</v>
      </c>
      <c r="R35" s="96">
        <v>24</v>
      </c>
      <c r="S35" s="92">
        <v>0.45833333333333331</v>
      </c>
      <c r="T35" s="92">
        <v>0.54166666666666663</v>
      </c>
      <c r="U35" s="24"/>
    </row>
    <row r="36" spans="3:21" ht="15.95" customHeight="1" x14ac:dyDescent="0.2">
      <c r="C36" s="494" t="s">
        <v>344</v>
      </c>
      <c r="D36" s="494"/>
      <c r="E36" s="494"/>
      <c r="F36" s="41">
        <v>37</v>
      </c>
      <c r="G36" s="41">
        <v>58</v>
      </c>
      <c r="H36" s="87">
        <v>95</v>
      </c>
      <c r="I36" s="40">
        <v>0.38947368421052631</v>
      </c>
      <c r="J36" s="40">
        <v>0.61052631578947369</v>
      </c>
      <c r="K36" s="41">
        <v>57</v>
      </c>
      <c r="L36" s="41">
        <v>65</v>
      </c>
      <c r="M36" s="87">
        <v>122</v>
      </c>
      <c r="N36" s="40">
        <v>0.46721311475409838</v>
      </c>
      <c r="O36" s="40">
        <v>0.53278688524590168</v>
      </c>
      <c r="P36" s="90">
        <v>39</v>
      </c>
      <c r="Q36" s="91">
        <v>55</v>
      </c>
      <c r="R36" s="96">
        <v>94</v>
      </c>
      <c r="S36" s="92">
        <v>0.41489361702127658</v>
      </c>
      <c r="T36" s="92">
        <v>0.58510638297872342</v>
      </c>
      <c r="U36" s="24"/>
    </row>
    <row r="37" spans="3:21" ht="15.95" customHeight="1" x14ac:dyDescent="0.2">
      <c r="C37" s="494" t="s">
        <v>574</v>
      </c>
      <c r="D37" s="494"/>
      <c r="E37" s="494"/>
      <c r="F37" s="41">
        <v>198</v>
      </c>
      <c r="G37" s="41">
        <v>36</v>
      </c>
      <c r="H37" s="87">
        <v>234</v>
      </c>
      <c r="I37" s="40">
        <v>0.84615384615384615</v>
      </c>
      <c r="J37" s="40">
        <v>0.15384615384615385</v>
      </c>
      <c r="K37" s="41">
        <v>186</v>
      </c>
      <c r="L37" s="41">
        <v>22</v>
      </c>
      <c r="M37" s="87">
        <v>208</v>
      </c>
      <c r="N37" s="40">
        <v>0.89423076923076927</v>
      </c>
      <c r="O37" s="40">
        <v>0.10576923076923077</v>
      </c>
      <c r="P37" s="90">
        <v>162</v>
      </c>
      <c r="Q37" s="91">
        <v>15</v>
      </c>
      <c r="R37" s="96">
        <v>177</v>
      </c>
      <c r="S37" s="92">
        <v>0.9152542372881356</v>
      </c>
      <c r="T37" s="92">
        <v>8.4745762711864403E-2</v>
      </c>
      <c r="U37" s="24"/>
    </row>
    <row r="38" spans="3:21" ht="15.95" customHeight="1" x14ac:dyDescent="0.2">
      <c r="C38" s="494" t="s">
        <v>343</v>
      </c>
      <c r="D38" s="494"/>
      <c r="E38" s="494"/>
      <c r="F38" s="41">
        <v>6</v>
      </c>
      <c r="G38" s="41">
        <v>2</v>
      </c>
      <c r="H38" s="87">
        <v>8</v>
      </c>
      <c r="I38" s="40">
        <v>0.75</v>
      </c>
      <c r="J38" s="40">
        <v>0.25</v>
      </c>
      <c r="K38" s="41">
        <v>5</v>
      </c>
      <c r="L38" s="41">
        <v>2</v>
      </c>
      <c r="M38" s="87">
        <v>7</v>
      </c>
      <c r="N38" s="40">
        <v>0.7142857142857143</v>
      </c>
      <c r="O38" s="40">
        <v>0.2857142857142857</v>
      </c>
      <c r="P38" s="90">
        <v>6</v>
      </c>
      <c r="Q38" s="91">
        <v>2</v>
      </c>
      <c r="R38" s="96">
        <v>8</v>
      </c>
      <c r="S38" s="92">
        <v>0.75</v>
      </c>
      <c r="T38" s="92">
        <v>0.25</v>
      </c>
      <c r="U38" s="24"/>
    </row>
    <row r="39" spans="3:21" ht="15.95" customHeight="1" x14ac:dyDescent="0.2">
      <c r="C39" s="502" t="s">
        <v>220</v>
      </c>
      <c r="D39" s="502"/>
      <c r="E39" s="502"/>
      <c r="F39" s="84">
        <v>272</v>
      </c>
      <c r="G39" s="84">
        <v>114</v>
      </c>
      <c r="H39" s="84">
        <v>386</v>
      </c>
      <c r="I39" s="85">
        <v>0.70466321243523311</v>
      </c>
      <c r="J39" s="85">
        <v>0.29533678756476683</v>
      </c>
      <c r="K39" s="84">
        <v>276</v>
      </c>
      <c r="L39" s="84">
        <v>107</v>
      </c>
      <c r="M39" s="84">
        <v>383</v>
      </c>
      <c r="N39" s="85">
        <v>0.72062663185378595</v>
      </c>
      <c r="O39" s="85">
        <v>0.27937336814621411</v>
      </c>
      <c r="P39" s="94">
        <v>230</v>
      </c>
      <c r="Q39" s="95">
        <v>91</v>
      </c>
      <c r="R39" s="95">
        <v>321</v>
      </c>
      <c r="S39" s="93">
        <v>0.71651090342679125</v>
      </c>
      <c r="T39" s="93">
        <v>0.2834890965732087</v>
      </c>
      <c r="U39" s="24"/>
    </row>
    <row r="40" spans="3:21" ht="15.95" customHeight="1" x14ac:dyDescent="0.2">
      <c r="C40" s="24"/>
      <c r="D40" s="24"/>
      <c r="E40" s="24"/>
      <c r="F40" s="24"/>
      <c r="G40" s="24"/>
      <c r="H40" s="24"/>
      <c r="I40" s="24"/>
      <c r="J40" s="24"/>
      <c r="K40" s="24"/>
      <c r="L40" s="24"/>
      <c r="M40" s="24"/>
      <c r="N40" s="24"/>
      <c r="O40" s="24"/>
      <c r="P40" s="24"/>
      <c r="Q40" s="24"/>
      <c r="R40" s="24"/>
      <c r="S40" s="24"/>
      <c r="T40" s="24"/>
      <c r="U40" s="24"/>
    </row>
    <row r="41" spans="3:21" ht="15.95" customHeight="1" x14ac:dyDescent="0.2">
      <c r="C41" s="573" t="s">
        <v>575</v>
      </c>
      <c r="D41" s="573"/>
      <c r="E41" s="573"/>
      <c r="F41" s="573"/>
      <c r="G41" s="573"/>
      <c r="H41" s="24"/>
      <c r="I41" s="24"/>
      <c r="J41" s="24"/>
      <c r="K41" s="24"/>
      <c r="L41" s="24"/>
      <c r="M41" s="24"/>
      <c r="N41" s="24"/>
      <c r="O41" s="24"/>
      <c r="P41" s="24"/>
      <c r="Q41" s="24"/>
      <c r="R41" s="24"/>
      <c r="S41" s="24"/>
      <c r="T41" s="24"/>
      <c r="U41" s="24"/>
    </row>
    <row r="42" spans="3:21" ht="15.95" customHeight="1" x14ac:dyDescent="0.2">
      <c r="C42" s="574"/>
      <c r="D42" s="574"/>
      <c r="E42" s="575"/>
      <c r="F42" s="577" t="s">
        <v>576</v>
      </c>
      <c r="G42" s="577"/>
      <c r="H42" s="577"/>
      <c r="I42" s="577"/>
      <c r="J42" s="578" t="s">
        <v>577</v>
      </c>
      <c r="K42" s="579"/>
      <c r="L42" s="580"/>
      <c r="M42" s="76"/>
      <c r="N42" s="24"/>
      <c r="O42" s="24"/>
      <c r="P42" s="24"/>
      <c r="Q42" s="24"/>
      <c r="R42" s="24"/>
      <c r="S42" s="24"/>
      <c r="T42" s="24"/>
      <c r="U42" s="24"/>
    </row>
    <row r="43" spans="3:21" ht="15.95" customHeight="1" x14ac:dyDescent="0.2">
      <c r="C43" s="574"/>
      <c r="D43" s="574"/>
      <c r="E43" s="575"/>
      <c r="F43" s="81" t="s">
        <v>578</v>
      </c>
      <c r="G43" s="81" t="s">
        <v>579</v>
      </c>
      <c r="H43" s="81" t="s">
        <v>580</v>
      </c>
      <c r="I43" s="81" t="s">
        <v>220</v>
      </c>
      <c r="J43" s="81" t="s">
        <v>578</v>
      </c>
      <c r="K43" s="81" t="s">
        <v>579</v>
      </c>
      <c r="L43" s="81" t="s">
        <v>580</v>
      </c>
      <c r="M43" s="77"/>
      <c r="N43" s="24"/>
      <c r="O43" s="24"/>
      <c r="P43" s="24"/>
      <c r="Q43" s="24"/>
      <c r="R43" s="24"/>
      <c r="S43" s="24"/>
      <c r="T43" s="24"/>
      <c r="U43" s="24"/>
    </row>
    <row r="44" spans="3:21" ht="15.95" customHeight="1" x14ac:dyDescent="0.2">
      <c r="C44" s="576" t="s">
        <v>339</v>
      </c>
      <c r="D44" s="576"/>
      <c r="E44" s="576"/>
      <c r="F44" s="82">
        <v>0</v>
      </c>
      <c r="G44" s="82">
        <v>1</v>
      </c>
      <c r="H44" s="82">
        <v>0</v>
      </c>
      <c r="I44" s="86">
        <v>1</v>
      </c>
      <c r="J44" s="83">
        <v>0</v>
      </c>
      <c r="K44" s="83">
        <v>1</v>
      </c>
      <c r="L44" s="83">
        <v>0</v>
      </c>
      <c r="M44" s="78"/>
      <c r="N44" s="24"/>
      <c r="O44" s="24"/>
      <c r="P44" s="24"/>
      <c r="Q44" s="24"/>
      <c r="R44" s="24"/>
      <c r="S44" s="24"/>
      <c r="T44" s="24"/>
      <c r="U44" s="24"/>
    </row>
    <row r="45" spans="3:21" ht="15.95" customHeight="1" x14ac:dyDescent="0.2">
      <c r="C45" s="494" t="s">
        <v>573</v>
      </c>
      <c r="D45" s="494"/>
      <c r="E45" s="494"/>
      <c r="F45" s="41">
        <v>0</v>
      </c>
      <c r="G45" s="41">
        <v>4</v>
      </c>
      <c r="H45" s="41">
        <v>0</v>
      </c>
      <c r="I45" s="87">
        <v>4</v>
      </c>
      <c r="J45" s="40">
        <v>0</v>
      </c>
      <c r="K45" s="40">
        <v>1</v>
      </c>
      <c r="L45" s="40">
        <v>0</v>
      </c>
      <c r="M45" s="79"/>
      <c r="N45" s="24"/>
      <c r="O45" s="24"/>
      <c r="P45" s="24"/>
      <c r="Q45" s="24"/>
      <c r="R45" s="24"/>
      <c r="S45" s="24"/>
      <c r="T45" s="24"/>
      <c r="U45" s="24"/>
    </row>
    <row r="46" spans="3:21" ht="15.95" customHeight="1" x14ac:dyDescent="0.2">
      <c r="C46" s="494" t="s">
        <v>341</v>
      </c>
      <c r="D46" s="494"/>
      <c r="E46" s="494"/>
      <c r="F46" s="41">
        <v>0</v>
      </c>
      <c r="G46" s="41">
        <v>13</v>
      </c>
      <c r="H46" s="41">
        <v>2</v>
      </c>
      <c r="I46" s="87">
        <v>15</v>
      </c>
      <c r="J46" s="40">
        <v>0</v>
      </c>
      <c r="K46" s="40">
        <v>0.8666666666666667</v>
      </c>
      <c r="L46" s="40">
        <v>0.13333333333333333</v>
      </c>
      <c r="M46" s="79"/>
      <c r="N46" s="24"/>
      <c r="O46" s="24"/>
      <c r="P46" s="24"/>
      <c r="Q46" s="24"/>
      <c r="R46" s="24"/>
      <c r="S46" s="24"/>
      <c r="T46" s="24"/>
      <c r="U46" s="24"/>
    </row>
    <row r="47" spans="3:21" ht="15.95" customHeight="1" x14ac:dyDescent="0.2">
      <c r="C47" s="494" t="s">
        <v>342</v>
      </c>
      <c r="D47" s="494"/>
      <c r="E47" s="494"/>
      <c r="F47" s="41">
        <v>2</v>
      </c>
      <c r="G47" s="41">
        <v>21</v>
      </c>
      <c r="H47" s="41">
        <v>6</v>
      </c>
      <c r="I47" s="87">
        <v>29</v>
      </c>
      <c r="J47" s="40">
        <v>6.8965517241379309E-2</v>
      </c>
      <c r="K47" s="40">
        <v>0.72413793103448276</v>
      </c>
      <c r="L47" s="40">
        <v>0.20689655172413793</v>
      </c>
      <c r="M47" s="79"/>
      <c r="N47" s="24"/>
      <c r="O47" s="24"/>
      <c r="P47" s="24"/>
      <c r="Q47" s="24"/>
      <c r="R47" s="24"/>
      <c r="S47" s="24"/>
      <c r="T47" s="24"/>
      <c r="U47" s="24"/>
    </row>
    <row r="48" spans="3:21" ht="15.95" customHeight="1" x14ac:dyDescent="0.2">
      <c r="C48" s="494" t="s">
        <v>344</v>
      </c>
      <c r="D48" s="494"/>
      <c r="E48" s="494"/>
      <c r="F48" s="41">
        <v>31</v>
      </c>
      <c r="G48" s="41">
        <v>57</v>
      </c>
      <c r="H48" s="41">
        <v>7</v>
      </c>
      <c r="I48" s="87">
        <v>95</v>
      </c>
      <c r="J48" s="40">
        <v>0.32631578947368423</v>
      </c>
      <c r="K48" s="40">
        <v>0.6</v>
      </c>
      <c r="L48" s="40">
        <v>7.3684210526315783E-2</v>
      </c>
      <c r="M48" s="79"/>
      <c r="N48" s="24"/>
      <c r="O48" s="24"/>
      <c r="P48" s="24"/>
      <c r="Q48" s="24"/>
      <c r="R48" s="24"/>
      <c r="S48" s="24"/>
      <c r="T48" s="24"/>
      <c r="U48" s="24"/>
    </row>
    <row r="49" spans="3:21" ht="15.95" customHeight="1" x14ac:dyDescent="0.2">
      <c r="C49" s="494" t="s">
        <v>574</v>
      </c>
      <c r="D49" s="494"/>
      <c r="E49" s="494"/>
      <c r="F49" s="41">
        <v>49</v>
      </c>
      <c r="G49" s="41">
        <v>147</v>
      </c>
      <c r="H49" s="41">
        <v>38</v>
      </c>
      <c r="I49" s="87">
        <v>234</v>
      </c>
      <c r="J49" s="40">
        <v>0.20940170940170941</v>
      </c>
      <c r="K49" s="40">
        <v>0.62820512820512819</v>
      </c>
      <c r="L49" s="40">
        <v>0.1623931623931624</v>
      </c>
      <c r="M49" s="79"/>
      <c r="N49" s="24"/>
      <c r="O49" s="24"/>
      <c r="P49" s="24"/>
      <c r="Q49" s="24"/>
      <c r="R49" s="24"/>
      <c r="S49" s="24"/>
      <c r="T49" s="24"/>
      <c r="U49" s="24"/>
    </row>
    <row r="50" spans="3:21" ht="15.95" customHeight="1" x14ac:dyDescent="0.2">
      <c r="C50" s="494" t="s">
        <v>343</v>
      </c>
      <c r="D50" s="494"/>
      <c r="E50" s="494"/>
      <c r="F50" s="41">
        <v>1</v>
      </c>
      <c r="G50" s="41">
        <v>7</v>
      </c>
      <c r="H50" s="41">
        <v>0</v>
      </c>
      <c r="I50" s="87">
        <v>8</v>
      </c>
      <c r="J50" s="38">
        <v>0.125</v>
      </c>
      <c r="K50" s="38">
        <v>0.875</v>
      </c>
      <c r="L50" s="40">
        <v>0</v>
      </c>
      <c r="M50" s="79"/>
      <c r="N50" s="24"/>
      <c r="O50" s="24"/>
      <c r="P50" s="24"/>
      <c r="Q50" s="24"/>
      <c r="R50" s="24"/>
      <c r="S50" s="24"/>
      <c r="T50" s="24"/>
      <c r="U50" s="24"/>
    </row>
    <row r="51" spans="3:21" ht="15.95" customHeight="1" x14ac:dyDescent="0.2">
      <c r="C51" s="502" t="s">
        <v>220</v>
      </c>
      <c r="D51" s="502"/>
      <c r="E51" s="502"/>
      <c r="F51" s="84">
        <v>83</v>
      </c>
      <c r="G51" s="84">
        <v>250</v>
      </c>
      <c r="H51" s="84">
        <v>53</v>
      </c>
      <c r="I51" s="84">
        <v>386</v>
      </c>
      <c r="J51" s="119">
        <v>0.215</v>
      </c>
      <c r="K51" s="119">
        <v>0.64800000000000002</v>
      </c>
      <c r="L51" s="119">
        <v>0.13700000000000001</v>
      </c>
      <c r="M51" s="80"/>
      <c r="N51" s="24"/>
      <c r="O51" s="24"/>
      <c r="P51" s="24"/>
      <c r="Q51" s="24"/>
      <c r="R51" s="24"/>
      <c r="S51" s="24"/>
      <c r="T51" s="24"/>
      <c r="U51" s="24"/>
    </row>
    <row r="52" spans="3:21" ht="15.95" customHeight="1" x14ac:dyDescent="0.2">
      <c r="C52" s="24"/>
      <c r="D52" s="24"/>
      <c r="E52" s="24"/>
      <c r="F52" s="24"/>
      <c r="G52" s="24"/>
      <c r="H52" s="24"/>
      <c r="I52" s="24"/>
      <c r="J52" s="24"/>
      <c r="K52" s="24"/>
      <c r="L52" s="24"/>
      <c r="M52" s="24"/>
      <c r="N52" s="24"/>
      <c r="O52" s="24"/>
      <c r="P52" s="24"/>
      <c r="Q52" s="24"/>
      <c r="R52" s="24"/>
      <c r="S52" s="24"/>
      <c r="T52" s="24"/>
      <c r="U52" s="24"/>
    </row>
    <row r="53" spans="3:21" ht="15.95" customHeight="1" x14ac:dyDescent="0.2">
      <c r="C53" s="574"/>
      <c r="D53" s="574"/>
      <c r="E53" s="575"/>
      <c r="F53" s="577" t="s">
        <v>581</v>
      </c>
      <c r="G53" s="577"/>
      <c r="H53" s="577"/>
      <c r="I53" s="577"/>
      <c r="J53" s="578" t="s">
        <v>582</v>
      </c>
      <c r="K53" s="579"/>
      <c r="L53" s="580"/>
      <c r="M53" s="76"/>
      <c r="N53" s="24"/>
      <c r="O53" s="24"/>
      <c r="P53" s="24"/>
      <c r="Q53" s="24"/>
      <c r="R53" s="24"/>
      <c r="S53" s="24"/>
      <c r="T53" s="24"/>
      <c r="U53" s="24"/>
    </row>
    <row r="54" spans="3:21" ht="15.95" customHeight="1" x14ac:dyDescent="0.2">
      <c r="C54" s="574"/>
      <c r="D54" s="574"/>
      <c r="E54" s="575"/>
      <c r="F54" s="81" t="s">
        <v>578</v>
      </c>
      <c r="G54" s="81" t="s">
        <v>579</v>
      </c>
      <c r="H54" s="81" t="s">
        <v>580</v>
      </c>
      <c r="I54" s="81" t="s">
        <v>220</v>
      </c>
      <c r="J54" s="81" t="s">
        <v>578</v>
      </c>
      <c r="K54" s="81" t="s">
        <v>579</v>
      </c>
      <c r="L54" s="81" t="s">
        <v>580</v>
      </c>
      <c r="M54" s="77"/>
      <c r="N54" s="24"/>
      <c r="O54" s="24"/>
      <c r="P54" s="24"/>
      <c r="Q54" s="24"/>
      <c r="R54" s="24"/>
      <c r="S54" s="24"/>
      <c r="T54" s="24"/>
      <c r="U54" s="24"/>
    </row>
    <row r="55" spans="3:21" ht="15.95" customHeight="1" x14ac:dyDescent="0.2">
      <c r="C55" s="576" t="s">
        <v>339</v>
      </c>
      <c r="D55" s="576"/>
      <c r="E55" s="576"/>
      <c r="F55" s="82">
        <v>0</v>
      </c>
      <c r="G55" s="82">
        <v>1</v>
      </c>
      <c r="H55" s="82">
        <v>0</v>
      </c>
      <c r="I55" s="86">
        <v>1</v>
      </c>
      <c r="J55" s="83">
        <v>0</v>
      </c>
      <c r="K55" s="83">
        <v>1</v>
      </c>
      <c r="L55" s="83">
        <v>0</v>
      </c>
      <c r="M55" s="78"/>
      <c r="N55" s="24"/>
      <c r="O55" s="24"/>
      <c r="P55" s="24"/>
      <c r="Q55" s="24"/>
      <c r="R55" s="24"/>
      <c r="S55" s="24"/>
      <c r="T55" s="24"/>
      <c r="U55" s="24"/>
    </row>
    <row r="56" spans="3:21" ht="15.95" customHeight="1" x14ac:dyDescent="0.2">
      <c r="C56" s="494" t="s">
        <v>573</v>
      </c>
      <c r="D56" s="494"/>
      <c r="E56" s="494"/>
      <c r="F56" s="41">
        <v>0</v>
      </c>
      <c r="G56" s="41">
        <v>4</v>
      </c>
      <c r="H56" s="41">
        <v>0</v>
      </c>
      <c r="I56" s="87">
        <v>4</v>
      </c>
      <c r="J56" s="40">
        <v>0</v>
      </c>
      <c r="K56" s="40">
        <v>1</v>
      </c>
      <c r="L56" s="83">
        <v>0</v>
      </c>
      <c r="M56" s="79"/>
      <c r="N56" s="24"/>
      <c r="O56" s="24"/>
      <c r="P56" s="24"/>
      <c r="Q56" s="24"/>
      <c r="R56" s="24"/>
      <c r="S56" s="24"/>
      <c r="T56" s="24"/>
      <c r="U56" s="24"/>
    </row>
    <row r="57" spans="3:21" ht="15.95" customHeight="1" x14ac:dyDescent="0.2">
      <c r="C57" s="494" t="s">
        <v>341</v>
      </c>
      <c r="D57" s="494"/>
      <c r="E57" s="494"/>
      <c r="F57" s="41">
        <v>0</v>
      </c>
      <c r="G57" s="41">
        <v>11</v>
      </c>
      <c r="H57" s="41">
        <v>3</v>
      </c>
      <c r="I57" s="87">
        <v>14</v>
      </c>
      <c r="J57" s="40">
        <v>0</v>
      </c>
      <c r="K57" s="40">
        <v>0.7857142857142857</v>
      </c>
      <c r="L57" s="40">
        <v>0.21</v>
      </c>
      <c r="M57" s="79"/>
      <c r="N57" s="24"/>
      <c r="O57" s="24"/>
      <c r="P57" s="24"/>
      <c r="Q57" s="24"/>
      <c r="R57" s="24"/>
      <c r="S57" s="24"/>
      <c r="T57" s="24"/>
      <c r="U57" s="24"/>
    </row>
    <row r="58" spans="3:21" ht="15.95" customHeight="1" x14ac:dyDescent="0.2">
      <c r="C58" s="494" t="s">
        <v>342</v>
      </c>
      <c r="D58" s="494"/>
      <c r="E58" s="494"/>
      <c r="F58" s="41">
        <v>0</v>
      </c>
      <c r="G58" s="41">
        <v>21</v>
      </c>
      <c r="H58" s="41">
        <v>6</v>
      </c>
      <c r="I58" s="87">
        <v>27</v>
      </c>
      <c r="J58" s="40">
        <v>0</v>
      </c>
      <c r="K58" s="40">
        <v>0.77777777777777779</v>
      </c>
      <c r="L58" s="40">
        <v>0.22</v>
      </c>
      <c r="M58" s="79"/>
      <c r="N58" s="24"/>
      <c r="O58" s="24"/>
      <c r="P58" s="24"/>
      <c r="Q58" s="24"/>
      <c r="R58" s="24"/>
      <c r="S58" s="24"/>
      <c r="T58" s="24"/>
      <c r="U58" s="24"/>
    </row>
    <row r="59" spans="3:21" ht="15.95" customHeight="1" x14ac:dyDescent="0.2">
      <c r="C59" s="494" t="s">
        <v>344</v>
      </c>
      <c r="D59" s="494"/>
      <c r="E59" s="494"/>
      <c r="F59" s="41">
        <v>33</v>
      </c>
      <c r="G59" s="41">
        <v>79</v>
      </c>
      <c r="H59" s="41">
        <v>10</v>
      </c>
      <c r="I59" s="87">
        <v>122</v>
      </c>
      <c r="J59" s="40">
        <v>0.27049180327868855</v>
      </c>
      <c r="K59" s="40">
        <v>0.64754098360655743</v>
      </c>
      <c r="L59" s="40">
        <v>0.08</v>
      </c>
      <c r="M59" s="79"/>
      <c r="N59" s="24"/>
      <c r="O59" s="24"/>
      <c r="P59" s="24"/>
      <c r="Q59" s="24"/>
      <c r="R59" s="24"/>
      <c r="S59" s="24"/>
      <c r="T59" s="24"/>
      <c r="U59" s="24"/>
    </row>
    <row r="60" spans="3:21" ht="15.95" customHeight="1" x14ac:dyDescent="0.2">
      <c r="C60" s="494" t="s">
        <v>574</v>
      </c>
      <c r="D60" s="494"/>
      <c r="E60" s="494"/>
      <c r="F60" s="41">
        <v>43</v>
      </c>
      <c r="G60" s="41">
        <v>121</v>
      </c>
      <c r="H60" s="41">
        <v>44</v>
      </c>
      <c r="I60" s="87">
        <v>208</v>
      </c>
      <c r="J60" s="40">
        <v>0.20673076923076922</v>
      </c>
      <c r="K60" s="40">
        <v>0.58173076923076927</v>
      </c>
      <c r="L60" s="40">
        <v>0.21</v>
      </c>
      <c r="M60" s="79"/>
      <c r="N60" s="24"/>
      <c r="O60" s="24"/>
      <c r="P60" s="24"/>
      <c r="Q60" s="24"/>
      <c r="R60" s="24"/>
      <c r="S60" s="24"/>
      <c r="T60" s="24"/>
      <c r="U60" s="24"/>
    </row>
    <row r="61" spans="3:21" ht="15.95" customHeight="1" x14ac:dyDescent="0.2">
      <c r="C61" s="494" t="s">
        <v>343</v>
      </c>
      <c r="D61" s="494"/>
      <c r="E61" s="494"/>
      <c r="F61" s="41">
        <v>0</v>
      </c>
      <c r="G61" s="41">
        <v>7</v>
      </c>
      <c r="H61" s="41">
        <v>0</v>
      </c>
      <c r="I61" s="87">
        <v>7</v>
      </c>
      <c r="J61" s="40">
        <v>0</v>
      </c>
      <c r="K61" s="40">
        <v>1</v>
      </c>
      <c r="L61" s="40">
        <v>0</v>
      </c>
      <c r="M61" s="79"/>
      <c r="N61" s="24"/>
      <c r="O61" s="24"/>
      <c r="P61" s="24"/>
      <c r="Q61" s="24"/>
      <c r="R61" s="24"/>
      <c r="S61" s="24"/>
      <c r="T61" s="24"/>
      <c r="U61" s="24"/>
    </row>
    <row r="62" spans="3:21" ht="15.95" customHeight="1" x14ac:dyDescent="0.2">
      <c r="C62" s="502" t="s">
        <v>220</v>
      </c>
      <c r="D62" s="502"/>
      <c r="E62" s="502"/>
      <c r="F62" s="84">
        <v>76</v>
      </c>
      <c r="G62" s="84">
        <v>244</v>
      </c>
      <c r="H62" s="84">
        <v>63</v>
      </c>
      <c r="I62" s="84">
        <v>383</v>
      </c>
      <c r="J62" s="85">
        <v>0.2</v>
      </c>
      <c r="K62" s="85">
        <v>0.64</v>
      </c>
      <c r="L62" s="85">
        <v>0.16</v>
      </c>
      <c r="M62" s="80"/>
      <c r="N62" s="24"/>
      <c r="O62" s="24"/>
      <c r="P62" s="24"/>
      <c r="Q62" s="24"/>
      <c r="R62" s="24"/>
      <c r="S62" s="24"/>
      <c r="T62" s="24"/>
      <c r="U62" s="24"/>
    </row>
    <row r="63" spans="3:21" ht="15.95" customHeight="1" x14ac:dyDescent="0.2">
      <c r="C63" s="24"/>
      <c r="D63" s="24"/>
      <c r="E63" s="24"/>
      <c r="F63" s="24"/>
      <c r="G63" s="24"/>
      <c r="H63" s="24"/>
      <c r="I63" s="24"/>
      <c r="J63" s="24"/>
      <c r="K63" s="24"/>
      <c r="L63" s="24"/>
      <c r="M63" s="24"/>
      <c r="N63" s="24"/>
      <c r="O63" s="24"/>
      <c r="P63" s="24"/>
      <c r="Q63" s="24"/>
      <c r="R63" s="24"/>
      <c r="S63" s="24"/>
      <c r="T63" s="24"/>
      <c r="U63" s="24"/>
    </row>
    <row r="64" spans="3:21" ht="15.95" customHeight="1" x14ac:dyDescent="0.2">
      <c r="C64" s="574"/>
      <c r="D64" s="574"/>
      <c r="E64" s="575"/>
      <c r="F64" s="577" t="s">
        <v>583</v>
      </c>
      <c r="G64" s="577"/>
      <c r="H64" s="577"/>
      <c r="I64" s="577"/>
      <c r="J64" s="578" t="s">
        <v>584</v>
      </c>
      <c r="K64" s="579"/>
      <c r="L64" s="580"/>
      <c r="M64" s="76"/>
      <c r="N64" s="24"/>
      <c r="O64" s="24"/>
      <c r="P64" s="24"/>
      <c r="Q64" s="24"/>
      <c r="R64" s="24"/>
      <c r="S64" s="24"/>
      <c r="T64" s="24"/>
      <c r="U64" s="24"/>
    </row>
    <row r="65" spans="3:21" ht="15.95" customHeight="1" x14ac:dyDescent="0.2">
      <c r="C65" s="574"/>
      <c r="D65" s="574"/>
      <c r="E65" s="575"/>
      <c r="F65" s="81" t="s">
        <v>578</v>
      </c>
      <c r="G65" s="81" t="s">
        <v>579</v>
      </c>
      <c r="H65" s="81" t="s">
        <v>580</v>
      </c>
      <c r="I65" s="81" t="s">
        <v>220</v>
      </c>
      <c r="J65" s="81" t="s">
        <v>578</v>
      </c>
      <c r="K65" s="81" t="s">
        <v>579</v>
      </c>
      <c r="L65" s="81" t="s">
        <v>580</v>
      </c>
      <c r="M65" s="77"/>
      <c r="N65" s="24"/>
      <c r="O65" s="24"/>
      <c r="P65" s="24"/>
      <c r="Q65" s="24"/>
      <c r="R65" s="24"/>
      <c r="S65" s="24"/>
      <c r="T65" s="24"/>
      <c r="U65" s="24"/>
    </row>
    <row r="66" spans="3:21" ht="15.95" customHeight="1" x14ac:dyDescent="0.2">
      <c r="C66" s="576" t="s">
        <v>339</v>
      </c>
      <c r="D66" s="576"/>
      <c r="E66" s="576"/>
      <c r="F66" s="82">
        <v>0</v>
      </c>
      <c r="G66" s="82">
        <v>1</v>
      </c>
      <c r="H66" s="82">
        <v>0</v>
      </c>
      <c r="I66" s="86">
        <v>1</v>
      </c>
      <c r="J66" s="83">
        <v>0</v>
      </c>
      <c r="K66" s="83">
        <v>1</v>
      </c>
      <c r="L66" s="83">
        <v>0</v>
      </c>
      <c r="M66" s="78"/>
      <c r="N66" s="24"/>
      <c r="O66" s="24"/>
      <c r="P66" s="24"/>
      <c r="Q66" s="24"/>
      <c r="R66" s="24"/>
      <c r="S66" s="24"/>
      <c r="T66" s="24"/>
      <c r="U66" s="24"/>
    </row>
    <row r="67" spans="3:21" ht="15.95" customHeight="1" x14ac:dyDescent="0.2">
      <c r="C67" s="494" t="s">
        <v>573</v>
      </c>
      <c r="D67" s="494"/>
      <c r="E67" s="494"/>
      <c r="F67" s="41">
        <v>0</v>
      </c>
      <c r="G67" s="41">
        <v>3</v>
      </c>
      <c r="H67" s="41">
        <v>1</v>
      </c>
      <c r="I67" s="87">
        <v>4</v>
      </c>
      <c r="J67" s="40">
        <v>0</v>
      </c>
      <c r="K67" s="40">
        <v>0.75</v>
      </c>
      <c r="L67" s="40">
        <v>0.25</v>
      </c>
      <c r="M67" s="79"/>
      <c r="N67" s="24"/>
      <c r="O67" s="24"/>
      <c r="P67" s="24"/>
      <c r="Q67" s="24"/>
      <c r="R67" s="24"/>
      <c r="S67" s="24"/>
      <c r="T67" s="24"/>
      <c r="U67" s="24"/>
    </row>
    <row r="68" spans="3:21" ht="15.95" customHeight="1" x14ac:dyDescent="0.2">
      <c r="C68" s="494" t="s">
        <v>341</v>
      </c>
      <c r="D68" s="494"/>
      <c r="E68" s="494"/>
      <c r="F68" s="41">
        <v>0</v>
      </c>
      <c r="G68" s="41">
        <v>11</v>
      </c>
      <c r="H68" s="41">
        <v>2</v>
      </c>
      <c r="I68" s="87">
        <v>13</v>
      </c>
      <c r="J68" s="40">
        <v>0</v>
      </c>
      <c r="K68" s="40">
        <v>0.84615384615384615</v>
      </c>
      <c r="L68" s="40">
        <v>0.15384615384615385</v>
      </c>
      <c r="M68" s="79"/>
      <c r="N68" s="24"/>
      <c r="O68" s="24"/>
      <c r="P68" s="24"/>
      <c r="Q68" s="24"/>
      <c r="R68" s="24"/>
      <c r="S68" s="24"/>
      <c r="T68" s="24"/>
      <c r="U68" s="24"/>
    </row>
    <row r="69" spans="3:21" ht="15.95" customHeight="1" x14ac:dyDescent="0.2">
      <c r="C69" s="494" t="s">
        <v>342</v>
      </c>
      <c r="D69" s="494"/>
      <c r="E69" s="494"/>
      <c r="F69" s="41">
        <v>0</v>
      </c>
      <c r="G69" s="41">
        <v>19</v>
      </c>
      <c r="H69" s="41">
        <v>5</v>
      </c>
      <c r="I69" s="87">
        <v>24</v>
      </c>
      <c r="J69" s="40">
        <v>0</v>
      </c>
      <c r="K69" s="40">
        <v>0.79166666666666663</v>
      </c>
      <c r="L69" s="40">
        <v>0.20833333333333334</v>
      </c>
      <c r="M69" s="79"/>
      <c r="N69" s="24"/>
      <c r="O69" s="24"/>
      <c r="P69" s="24"/>
      <c r="Q69" s="24"/>
      <c r="R69" s="24"/>
      <c r="S69" s="24"/>
      <c r="T69" s="24"/>
      <c r="U69" s="24"/>
    </row>
    <row r="70" spans="3:21" ht="15.95" customHeight="1" x14ac:dyDescent="0.2">
      <c r="C70" s="494" t="s">
        <v>344</v>
      </c>
      <c r="D70" s="494"/>
      <c r="E70" s="494"/>
      <c r="F70" s="41">
        <v>24</v>
      </c>
      <c r="G70" s="41">
        <v>60</v>
      </c>
      <c r="H70" s="41">
        <v>10</v>
      </c>
      <c r="I70" s="87">
        <v>94</v>
      </c>
      <c r="J70" s="40">
        <v>0.25531914893617019</v>
      </c>
      <c r="K70" s="40">
        <v>0.63829787234042556</v>
      </c>
      <c r="L70" s="40">
        <v>0.10638297872340426</v>
      </c>
      <c r="M70" s="79"/>
      <c r="N70" s="24"/>
      <c r="O70" s="24"/>
      <c r="P70" s="24"/>
      <c r="Q70" s="24"/>
      <c r="R70" s="24"/>
      <c r="S70" s="24"/>
      <c r="T70" s="24"/>
      <c r="U70" s="24"/>
    </row>
    <row r="71" spans="3:21" ht="15.95" customHeight="1" x14ac:dyDescent="0.2">
      <c r="C71" s="494" t="s">
        <v>574</v>
      </c>
      <c r="D71" s="494"/>
      <c r="E71" s="494"/>
      <c r="F71" s="41">
        <v>33</v>
      </c>
      <c r="G71" s="41">
        <v>107</v>
      </c>
      <c r="H71" s="41">
        <v>37</v>
      </c>
      <c r="I71" s="87">
        <v>177</v>
      </c>
      <c r="J71" s="40">
        <v>0.1864406779661017</v>
      </c>
      <c r="K71" s="40">
        <v>0.60451977401129942</v>
      </c>
      <c r="L71" s="40">
        <v>0.20903954802259886</v>
      </c>
      <c r="M71" s="79"/>
      <c r="N71" s="24"/>
      <c r="O71" s="24"/>
      <c r="P71" s="24"/>
      <c r="Q71" s="24"/>
      <c r="R71" s="24"/>
      <c r="S71" s="24"/>
      <c r="T71" s="24"/>
      <c r="U71" s="24"/>
    </row>
    <row r="72" spans="3:21" ht="15.95" customHeight="1" x14ac:dyDescent="0.2">
      <c r="C72" s="494" t="s">
        <v>343</v>
      </c>
      <c r="D72" s="494"/>
      <c r="E72" s="494"/>
      <c r="F72" s="41">
        <v>2</v>
      </c>
      <c r="G72" s="41">
        <v>5</v>
      </c>
      <c r="H72" s="41">
        <v>1</v>
      </c>
      <c r="I72" s="87">
        <v>8</v>
      </c>
      <c r="J72" s="40">
        <v>0.25</v>
      </c>
      <c r="K72" s="40">
        <v>0.625</v>
      </c>
      <c r="L72" s="40">
        <v>0.125</v>
      </c>
      <c r="M72" s="79"/>
      <c r="N72" s="24"/>
      <c r="O72" s="24"/>
      <c r="P72" s="24"/>
      <c r="Q72" s="24"/>
      <c r="R72" s="24"/>
      <c r="S72" s="24"/>
      <c r="T72" s="24"/>
      <c r="U72" s="24"/>
    </row>
    <row r="73" spans="3:21" ht="15.95" customHeight="1" x14ac:dyDescent="0.2">
      <c r="C73" s="502" t="s">
        <v>220</v>
      </c>
      <c r="D73" s="502"/>
      <c r="E73" s="502"/>
      <c r="F73" s="84">
        <v>59</v>
      </c>
      <c r="G73" s="84">
        <v>206</v>
      </c>
      <c r="H73" s="84">
        <v>56</v>
      </c>
      <c r="I73" s="84">
        <v>321</v>
      </c>
      <c r="J73" s="85">
        <v>0.18</v>
      </c>
      <c r="K73" s="85">
        <v>0.64</v>
      </c>
      <c r="L73" s="85">
        <v>0.17</v>
      </c>
      <c r="M73" s="80"/>
      <c r="N73" s="24"/>
      <c r="O73" s="24"/>
      <c r="P73" s="24"/>
      <c r="Q73" s="24"/>
      <c r="R73" s="24"/>
      <c r="S73" s="24"/>
      <c r="T73" s="24"/>
      <c r="U73" s="24"/>
    </row>
    <row r="74" spans="3:21" ht="15.95" customHeight="1" x14ac:dyDescent="0.2">
      <c r="C74" s="24"/>
      <c r="D74" s="24"/>
      <c r="E74" s="24"/>
      <c r="F74" s="24"/>
      <c r="G74" s="24"/>
      <c r="H74" s="24"/>
      <c r="I74" s="24"/>
      <c r="J74" s="24"/>
      <c r="K74" s="24"/>
      <c r="L74" s="24"/>
      <c r="M74" s="24"/>
      <c r="N74" s="24"/>
      <c r="O74" s="24"/>
      <c r="P74" s="24"/>
      <c r="Q74" s="24"/>
      <c r="R74" s="24"/>
      <c r="S74" s="24"/>
      <c r="T74" s="24"/>
      <c r="U74" s="24"/>
    </row>
    <row r="75" spans="3:21" ht="15.95" customHeight="1" x14ac:dyDescent="0.2">
      <c r="C75" s="24"/>
      <c r="D75" s="24"/>
      <c r="E75" s="24"/>
      <c r="F75" s="24"/>
      <c r="G75" s="24"/>
      <c r="H75" s="24"/>
      <c r="I75" s="24"/>
      <c r="J75" s="24"/>
      <c r="K75" s="24"/>
      <c r="L75" s="24"/>
      <c r="M75" s="24"/>
      <c r="N75" s="24"/>
      <c r="O75" s="24"/>
      <c r="P75" s="24"/>
      <c r="Q75" s="24"/>
      <c r="R75" s="24"/>
      <c r="S75" s="24"/>
      <c r="T75" s="24"/>
      <c r="U75" s="24"/>
    </row>
    <row r="76" spans="3:21" ht="15.95" customHeight="1" x14ac:dyDescent="0.2">
      <c r="C76" s="24"/>
      <c r="D76" s="24"/>
      <c r="E76" s="24"/>
      <c r="F76" s="24"/>
      <c r="G76" s="24"/>
      <c r="H76" s="24"/>
      <c r="I76" s="24"/>
      <c r="J76" s="24"/>
      <c r="K76" s="24"/>
      <c r="L76" s="24"/>
      <c r="M76" s="24"/>
      <c r="N76" s="24"/>
      <c r="O76" s="24"/>
      <c r="P76" s="24"/>
      <c r="Q76" s="24"/>
      <c r="R76" s="24"/>
      <c r="S76" s="24"/>
      <c r="T76" s="24"/>
      <c r="U76" s="24"/>
    </row>
    <row r="77" spans="3:21" ht="15.95" customHeight="1" x14ac:dyDescent="0.2">
      <c r="C77" s="24"/>
      <c r="D77" s="24"/>
      <c r="E77" s="24"/>
      <c r="F77" s="24"/>
      <c r="G77" s="24"/>
      <c r="H77" s="24"/>
      <c r="I77" s="24"/>
      <c r="J77" s="24"/>
      <c r="K77" s="24"/>
      <c r="L77" s="24"/>
      <c r="M77" s="24"/>
      <c r="N77" s="24"/>
      <c r="O77" s="24"/>
      <c r="P77" s="24"/>
      <c r="Q77" s="24"/>
      <c r="R77" s="24"/>
      <c r="S77" s="24"/>
      <c r="T77" s="24"/>
      <c r="U77" s="24"/>
    </row>
    <row r="78" spans="3:21" ht="15.95" customHeight="1" x14ac:dyDescent="0.2">
      <c r="C78" s="24"/>
      <c r="D78" s="24"/>
      <c r="E78" s="24"/>
      <c r="F78" s="24"/>
      <c r="G78" s="24"/>
      <c r="H78" s="24"/>
      <c r="I78" s="24"/>
      <c r="J78" s="24"/>
      <c r="K78" s="24"/>
      <c r="L78" s="24"/>
      <c r="M78" s="24"/>
      <c r="N78" s="24"/>
      <c r="O78" s="24"/>
      <c r="P78" s="24"/>
      <c r="Q78" s="24"/>
      <c r="R78" s="24"/>
      <c r="S78" s="24"/>
      <c r="T78" s="24"/>
      <c r="U78" s="24"/>
    </row>
    <row r="79" spans="3:21" ht="15.95" customHeight="1" x14ac:dyDescent="0.2">
      <c r="C79" s="24"/>
      <c r="D79" s="24"/>
      <c r="E79" s="24"/>
      <c r="F79" s="24"/>
      <c r="G79" s="24"/>
      <c r="H79" s="24"/>
      <c r="I79" s="24"/>
      <c r="J79" s="24"/>
      <c r="K79" s="24"/>
      <c r="L79" s="24"/>
      <c r="M79" s="24"/>
      <c r="N79" s="24"/>
      <c r="O79" s="24"/>
      <c r="P79" s="24"/>
      <c r="Q79" s="24"/>
      <c r="R79" s="24"/>
      <c r="S79" s="24"/>
      <c r="T79" s="24"/>
      <c r="U79" s="24"/>
    </row>
    <row r="80" spans="3:21" ht="15.95" customHeight="1" x14ac:dyDescent="0.2">
      <c r="C80" s="24"/>
      <c r="D80" s="24"/>
      <c r="E80" s="24"/>
      <c r="F80" s="24"/>
      <c r="G80" s="24"/>
      <c r="H80" s="24"/>
      <c r="I80" s="24"/>
      <c r="J80" s="24"/>
      <c r="K80" s="24"/>
      <c r="L80" s="24"/>
      <c r="M80" s="24"/>
      <c r="N80" s="24"/>
      <c r="O80" s="24"/>
      <c r="P80" s="24"/>
      <c r="Q80" s="24"/>
      <c r="R80" s="24"/>
      <c r="S80" s="24"/>
      <c r="T80" s="24"/>
      <c r="U80" s="24"/>
    </row>
    <row r="81" spans="3:21" ht="15.95" customHeight="1" x14ac:dyDescent="0.2">
      <c r="C81" s="24"/>
      <c r="D81" s="24"/>
      <c r="E81" s="24"/>
      <c r="F81" s="24"/>
      <c r="G81" s="24"/>
      <c r="H81" s="24"/>
      <c r="I81" s="24"/>
      <c r="J81" s="24"/>
      <c r="K81" s="24"/>
      <c r="L81" s="24"/>
      <c r="M81" s="24"/>
      <c r="N81" s="24"/>
      <c r="O81" s="24"/>
      <c r="P81" s="24"/>
      <c r="Q81" s="24"/>
      <c r="R81" s="24"/>
      <c r="S81" s="24"/>
      <c r="T81" s="24"/>
      <c r="U81" s="24"/>
    </row>
    <row r="82" spans="3:21" ht="15.95" customHeight="1" x14ac:dyDescent="0.2">
      <c r="C82" s="24"/>
      <c r="D82" s="24"/>
      <c r="E82" s="24"/>
      <c r="F82" s="24"/>
      <c r="G82" s="24"/>
      <c r="H82" s="24"/>
      <c r="I82" s="24"/>
      <c r="J82" s="24"/>
      <c r="K82" s="24"/>
      <c r="L82" s="24"/>
      <c r="M82" s="24"/>
      <c r="N82" s="24"/>
      <c r="O82" s="24"/>
      <c r="P82" s="24"/>
      <c r="Q82" s="24"/>
      <c r="R82" s="24"/>
      <c r="S82" s="24"/>
      <c r="T82" s="24"/>
      <c r="U82" s="24"/>
    </row>
    <row r="83" spans="3:21" ht="15.95" customHeight="1" x14ac:dyDescent="0.2">
      <c r="C83" s="24"/>
      <c r="D83" s="24"/>
      <c r="E83" s="24"/>
      <c r="F83" s="24"/>
      <c r="G83" s="24"/>
      <c r="H83" s="24"/>
      <c r="I83" s="24"/>
      <c r="J83" s="24"/>
      <c r="K83" s="24"/>
      <c r="L83" s="24"/>
      <c r="M83" s="24"/>
      <c r="N83" s="24"/>
      <c r="O83" s="24"/>
      <c r="P83" s="24"/>
      <c r="Q83" s="24"/>
      <c r="R83" s="24"/>
      <c r="S83" s="24"/>
      <c r="T83" s="24"/>
      <c r="U83" s="24"/>
    </row>
    <row r="84" spans="3:21" ht="15.95" customHeight="1" x14ac:dyDescent="0.2">
      <c r="C84" s="24"/>
      <c r="D84" s="24"/>
      <c r="E84" s="24"/>
      <c r="F84" s="24"/>
      <c r="G84" s="24"/>
      <c r="H84" s="24"/>
      <c r="I84" s="24"/>
      <c r="J84" s="24"/>
      <c r="K84" s="24"/>
      <c r="L84" s="24"/>
      <c r="M84" s="24"/>
      <c r="N84" s="24"/>
      <c r="O84" s="24"/>
      <c r="P84" s="24"/>
      <c r="Q84" s="24"/>
      <c r="R84" s="24"/>
      <c r="S84" s="24"/>
      <c r="T84" s="24"/>
      <c r="U84" s="24"/>
    </row>
    <row r="85" spans="3:21" ht="15.95" customHeight="1" x14ac:dyDescent="0.2">
      <c r="C85" s="24"/>
      <c r="D85" s="24"/>
      <c r="E85" s="24"/>
      <c r="F85" s="24"/>
      <c r="G85" s="24"/>
      <c r="H85" s="24"/>
      <c r="I85" s="24"/>
      <c r="J85" s="24"/>
      <c r="K85" s="24"/>
      <c r="L85" s="24"/>
      <c r="M85" s="24"/>
      <c r="N85" s="24"/>
      <c r="O85" s="24"/>
      <c r="P85" s="24"/>
      <c r="Q85" s="24"/>
      <c r="R85" s="24"/>
      <c r="S85" s="24"/>
      <c r="T85" s="24"/>
      <c r="U85" s="24"/>
    </row>
    <row r="86" spans="3:21" ht="15.95" customHeight="1" x14ac:dyDescent="0.2">
      <c r="C86" s="24"/>
      <c r="D86" s="24"/>
      <c r="E86" s="24"/>
      <c r="F86" s="24"/>
      <c r="G86" s="24"/>
      <c r="H86" s="24"/>
      <c r="I86" s="24"/>
      <c r="J86" s="24"/>
      <c r="K86" s="24"/>
      <c r="L86" s="24"/>
      <c r="M86" s="24"/>
      <c r="N86" s="24"/>
      <c r="O86" s="24"/>
      <c r="P86" s="24"/>
      <c r="Q86" s="24"/>
      <c r="R86" s="24"/>
      <c r="S86" s="24"/>
      <c r="T86" s="24"/>
      <c r="U86" s="24"/>
    </row>
    <row r="87" spans="3:21" ht="15.95" customHeight="1" x14ac:dyDescent="0.2">
      <c r="C87" s="24"/>
      <c r="D87" s="24"/>
      <c r="E87" s="24"/>
      <c r="F87" s="24"/>
      <c r="G87" s="24"/>
      <c r="H87" s="24"/>
      <c r="I87" s="24"/>
      <c r="J87" s="24"/>
      <c r="K87" s="24"/>
      <c r="L87" s="24"/>
      <c r="M87" s="24"/>
      <c r="N87" s="24"/>
      <c r="O87" s="24"/>
      <c r="P87" s="24"/>
      <c r="Q87" s="24"/>
      <c r="R87" s="24"/>
      <c r="S87" s="24"/>
      <c r="T87" s="24"/>
      <c r="U87" s="24"/>
    </row>
    <row r="88" spans="3:21" ht="15.95" customHeight="1" x14ac:dyDescent="0.2">
      <c r="C88" s="24"/>
      <c r="D88" s="24"/>
      <c r="E88" s="24"/>
      <c r="F88" s="24"/>
      <c r="G88" s="24"/>
      <c r="H88" s="24"/>
      <c r="I88" s="24"/>
      <c r="J88" s="24"/>
      <c r="K88" s="24"/>
      <c r="L88" s="24"/>
      <c r="M88" s="24"/>
      <c r="N88" s="24"/>
      <c r="O88" s="24"/>
      <c r="P88" s="24"/>
      <c r="Q88" s="24"/>
      <c r="R88" s="24"/>
      <c r="S88" s="24"/>
      <c r="T88" s="24"/>
      <c r="U88" s="24"/>
    </row>
    <row r="89" spans="3:21" ht="15.95" customHeight="1" x14ac:dyDescent="0.2">
      <c r="C89" s="24"/>
      <c r="D89" s="24"/>
      <c r="E89" s="24"/>
      <c r="F89" s="24"/>
      <c r="G89" s="24"/>
      <c r="H89" s="24"/>
      <c r="I89" s="24"/>
      <c r="J89" s="24"/>
      <c r="K89" s="24"/>
      <c r="L89" s="24"/>
      <c r="M89" s="24"/>
      <c r="N89" s="24"/>
      <c r="O89" s="24"/>
      <c r="P89" s="24"/>
      <c r="Q89" s="24"/>
      <c r="R89" s="24"/>
      <c r="S89" s="24"/>
      <c r="T89" s="24"/>
      <c r="U89" s="24"/>
    </row>
    <row r="90" spans="3:21" ht="15.95" customHeight="1" x14ac:dyDescent="0.2">
      <c r="C90" s="24"/>
      <c r="D90" s="24"/>
      <c r="E90" s="24"/>
      <c r="F90" s="24"/>
      <c r="G90" s="24"/>
      <c r="H90" s="24"/>
      <c r="I90" s="24"/>
      <c r="J90" s="24"/>
      <c r="K90" s="24"/>
      <c r="L90" s="24"/>
      <c r="M90" s="24"/>
      <c r="N90" s="24"/>
      <c r="O90" s="24"/>
      <c r="P90" s="24"/>
      <c r="Q90" s="24"/>
      <c r="R90" s="24"/>
      <c r="S90" s="24"/>
      <c r="T90" s="24"/>
      <c r="U90" s="24"/>
    </row>
    <row r="91" spans="3:21" ht="15.95" customHeight="1" x14ac:dyDescent="0.2">
      <c r="C91" s="24"/>
      <c r="D91" s="24"/>
      <c r="E91" s="24"/>
      <c r="F91" s="24"/>
      <c r="G91" s="24"/>
      <c r="H91" s="24"/>
      <c r="I91" s="24"/>
      <c r="J91" s="24"/>
      <c r="K91" s="24"/>
      <c r="L91" s="24"/>
      <c r="M91" s="24"/>
      <c r="N91" s="24"/>
      <c r="O91" s="24"/>
      <c r="P91" s="24"/>
      <c r="Q91" s="24"/>
      <c r="R91" s="24"/>
      <c r="S91" s="24"/>
      <c r="T91" s="24"/>
      <c r="U91" s="24"/>
    </row>
    <row r="92" spans="3:21" ht="15.95" customHeight="1" x14ac:dyDescent="0.2">
      <c r="C92" s="24"/>
      <c r="D92" s="24"/>
      <c r="E92" s="24"/>
      <c r="F92" s="24"/>
      <c r="G92" s="24"/>
      <c r="H92" s="24"/>
      <c r="I92" s="24"/>
      <c r="J92" s="24"/>
      <c r="K92" s="24"/>
      <c r="L92" s="24"/>
      <c r="M92" s="24"/>
      <c r="N92" s="24"/>
      <c r="O92" s="24"/>
      <c r="P92" s="24"/>
      <c r="Q92" s="24"/>
      <c r="R92" s="24"/>
      <c r="S92" s="24"/>
      <c r="T92" s="24"/>
      <c r="U92" s="24"/>
    </row>
    <row r="93" spans="3:21" ht="15.95" customHeight="1" x14ac:dyDescent="0.2">
      <c r="C93" s="24"/>
      <c r="D93" s="24"/>
      <c r="E93" s="24"/>
      <c r="F93" s="24"/>
      <c r="G93" s="24"/>
      <c r="H93" s="24"/>
      <c r="I93" s="24"/>
      <c r="J93" s="24"/>
      <c r="K93" s="24"/>
      <c r="L93" s="24"/>
      <c r="M93" s="24"/>
      <c r="N93" s="24"/>
      <c r="O93" s="24"/>
      <c r="P93" s="24"/>
      <c r="Q93" s="24"/>
      <c r="R93" s="24"/>
      <c r="S93" s="24"/>
      <c r="T93" s="24"/>
      <c r="U93" s="24"/>
    </row>
    <row r="94" spans="3:21" ht="15.95" customHeight="1" x14ac:dyDescent="0.2">
      <c r="C94" s="24"/>
      <c r="D94" s="24"/>
      <c r="E94" s="24"/>
      <c r="F94" s="24"/>
      <c r="G94" s="24"/>
      <c r="H94" s="24"/>
      <c r="I94" s="24"/>
      <c r="J94" s="24"/>
      <c r="K94" s="24"/>
      <c r="L94" s="24"/>
      <c r="M94" s="24"/>
      <c r="N94" s="24"/>
      <c r="O94" s="24"/>
      <c r="P94" s="24"/>
      <c r="Q94" s="24"/>
      <c r="R94" s="24"/>
      <c r="S94" s="24"/>
      <c r="T94" s="24"/>
      <c r="U94" s="24"/>
    </row>
    <row r="95" spans="3:21" ht="15.95" customHeight="1" x14ac:dyDescent="0.2">
      <c r="C95" s="24"/>
      <c r="D95" s="24"/>
      <c r="E95" s="24"/>
      <c r="F95" s="24"/>
      <c r="G95" s="24"/>
      <c r="H95" s="24"/>
      <c r="I95" s="24"/>
      <c r="J95" s="24"/>
      <c r="K95" s="24"/>
      <c r="L95" s="24"/>
      <c r="M95" s="24"/>
      <c r="N95" s="24"/>
      <c r="O95" s="24"/>
      <c r="P95" s="24"/>
      <c r="Q95" s="24"/>
      <c r="R95" s="24"/>
      <c r="S95" s="24"/>
      <c r="T95" s="24"/>
      <c r="U95" s="24"/>
    </row>
    <row r="96" spans="3:21" ht="15.95" customHeight="1" x14ac:dyDescent="0.2">
      <c r="C96" s="24"/>
      <c r="D96" s="24"/>
      <c r="E96" s="24"/>
      <c r="F96" s="24"/>
      <c r="G96" s="24"/>
      <c r="H96" s="24"/>
      <c r="I96" s="24"/>
      <c r="J96" s="24"/>
      <c r="K96" s="24"/>
      <c r="L96" s="24"/>
      <c r="M96" s="24"/>
      <c r="N96" s="24"/>
      <c r="O96" s="24"/>
      <c r="P96" s="24"/>
      <c r="Q96" s="24"/>
      <c r="R96" s="24"/>
      <c r="S96" s="24"/>
      <c r="T96" s="24"/>
      <c r="U96" s="24"/>
    </row>
    <row r="97" spans="3:21" ht="15.95" customHeight="1" x14ac:dyDescent="0.2">
      <c r="C97" s="24"/>
      <c r="D97" s="24"/>
      <c r="E97" s="24"/>
      <c r="F97" s="24"/>
      <c r="G97" s="24"/>
      <c r="H97" s="24"/>
      <c r="I97" s="24"/>
      <c r="J97" s="24"/>
      <c r="K97" s="24"/>
      <c r="L97" s="24"/>
      <c r="M97" s="24"/>
      <c r="N97" s="24"/>
      <c r="O97" s="24"/>
      <c r="P97" s="24"/>
      <c r="Q97" s="24"/>
      <c r="R97" s="24"/>
      <c r="S97" s="24"/>
      <c r="T97" s="24"/>
      <c r="U97" s="24"/>
    </row>
  </sheetData>
  <sheetProtection algorithmName="SHA-512" hashValue="VkHCMxd5wycSxDQ8vEGoGKrKqMF7ijuHDoNmxsePrZ/s6TFgvMdeLXnZNRjJLPDO3OJZnI8hTpP6xExj8GbaZg==" saltValue="CM/+f6uBLCzyV2Qt7oVHSw==" spinCount="100000" sheet="1" objects="1" scenarios="1" selectLockedCells="1" selectUnlockedCells="1"/>
  <mergeCells count="62">
    <mergeCell ref="C73:E73"/>
    <mergeCell ref="J53:L53"/>
    <mergeCell ref="J42:L42"/>
    <mergeCell ref="J64:L64"/>
    <mergeCell ref="C14:Q15"/>
    <mergeCell ref="C67:E67"/>
    <mergeCell ref="C68:E68"/>
    <mergeCell ref="C69:E69"/>
    <mergeCell ref="C70:E70"/>
    <mergeCell ref="C71:E71"/>
    <mergeCell ref="C72:E72"/>
    <mergeCell ref="C61:E61"/>
    <mergeCell ref="C62:E62"/>
    <mergeCell ref="C64:E65"/>
    <mergeCell ref="F64:I64"/>
    <mergeCell ref="C66:E66"/>
    <mergeCell ref="C60:E60"/>
    <mergeCell ref="C51:E51"/>
    <mergeCell ref="F42:I42"/>
    <mergeCell ref="C53:E54"/>
    <mergeCell ref="F53:I53"/>
    <mergeCell ref="C45:E45"/>
    <mergeCell ref="C46:E46"/>
    <mergeCell ref="C47:E47"/>
    <mergeCell ref="C48:E48"/>
    <mergeCell ref="C49:E49"/>
    <mergeCell ref="C50:E50"/>
    <mergeCell ref="C55:E55"/>
    <mergeCell ref="C56:E56"/>
    <mergeCell ref="C57:E57"/>
    <mergeCell ref="C58:E58"/>
    <mergeCell ref="C59:E59"/>
    <mergeCell ref="P30:T30"/>
    <mergeCell ref="C41:G41"/>
    <mergeCell ref="C42:E43"/>
    <mergeCell ref="C44:E44"/>
    <mergeCell ref="C35:E35"/>
    <mergeCell ref="C36:E36"/>
    <mergeCell ref="C37:E37"/>
    <mergeCell ref="C38:E38"/>
    <mergeCell ref="C39:E39"/>
    <mergeCell ref="C30:E31"/>
    <mergeCell ref="C32:E32"/>
    <mergeCell ref="C33:E33"/>
    <mergeCell ref="C34:E34"/>
    <mergeCell ref="F30:J30"/>
    <mergeCell ref="K30:O30"/>
    <mergeCell ref="C25:G25"/>
    <mergeCell ref="C26:G26"/>
    <mergeCell ref="C27:G27"/>
    <mergeCell ref="H18:J18"/>
    <mergeCell ref="C29:H29"/>
    <mergeCell ref="C20:G20"/>
    <mergeCell ref="C21:G21"/>
    <mergeCell ref="C22:G22"/>
    <mergeCell ref="C23:G23"/>
    <mergeCell ref="C24:G24"/>
    <mergeCell ref="C9:K10"/>
    <mergeCell ref="C11:P12"/>
    <mergeCell ref="C17:G17"/>
    <mergeCell ref="C18:G19"/>
    <mergeCell ref="K18:M18"/>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5DDD-D47A-0445-AB0B-1514405D688A}">
  <sheetPr codeName="Planilha37"/>
  <dimension ref="A1:AI97"/>
  <sheetViews>
    <sheetView showGridLines="0" showRowColHeaders="0" topLeftCell="A37" workbookViewId="0">
      <selection activeCell="C42" sqref="C42:E4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585</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172</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586</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28" ht="17.100000000000001" customHeight="1" x14ac:dyDescent="0.2">
      <c r="C17" s="436"/>
      <c r="D17" s="436"/>
      <c r="E17" s="436"/>
      <c r="F17" s="436"/>
      <c r="G17" s="436"/>
      <c r="H17" s="436"/>
      <c r="I17" s="436"/>
      <c r="J17" s="436"/>
      <c r="K17" s="436"/>
      <c r="L17" s="436"/>
      <c r="M17" s="436"/>
      <c r="N17" s="436"/>
      <c r="O17" s="436"/>
      <c r="P17" s="436"/>
      <c r="Q17" s="436"/>
      <c r="R17" s="436"/>
    </row>
    <row r="18" spans="3:28" ht="15.95" customHeight="1" x14ac:dyDescent="0.2">
      <c r="C18" s="436"/>
      <c r="D18" s="436"/>
      <c r="E18" s="436"/>
      <c r="F18" s="436"/>
      <c r="G18" s="436"/>
      <c r="H18" s="436"/>
      <c r="I18" s="436"/>
      <c r="J18" s="436"/>
      <c r="K18" s="436"/>
      <c r="L18" s="436"/>
      <c r="M18" s="436"/>
      <c r="N18" s="436"/>
      <c r="O18" s="436"/>
      <c r="P18" s="436"/>
      <c r="Q18" s="436"/>
      <c r="R18" s="436"/>
    </row>
    <row r="19" spans="3:28" ht="15.95" customHeight="1" x14ac:dyDescent="0.2">
      <c r="C19" s="436"/>
      <c r="D19" s="436"/>
      <c r="E19" s="436"/>
      <c r="F19" s="436"/>
      <c r="G19" s="436"/>
      <c r="H19" s="436"/>
      <c r="I19" s="436"/>
      <c r="J19" s="436"/>
      <c r="K19" s="436"/>
      <c r="L19" s="436"/>
      <c r="M19" s="436"/>
      <c r="N19" s="436"/>
      <c r="O19" s="436"/>
      <c r="P19" s="436"/>
      <c r="Q19" s="436"/>
      <c r="R19" s="436"/>
    </row>
    <row r="20" spans="3:28" ht="15.95" customHeight="1" x14ac:dyDescent="0.2">
      <c r="C20" s="436"/>
      <c r="D20" s="436"/>
      <c r="E20" s="436"/>
      <c r="F20" s="436"/>
      <c r="G20" s="436"/>
      <c r="H20" s="436"/>
      <c r="I20" s="436"/>
      <c r="J20" s="436"/>
      <c r="K20" s="436"/>
      <c r="L20" s="436"/>
      <c r="M20" s="436"/>
      <c r="N20" s="436"/>
      <c r="O20" s="436"/>
      <c r="P20" s="436"/>
      <c r="Q20" s="436"/>
      <c r="R20" s="436"/>
      <c r="AB20" s="185"/>
    </row>
    <row r="21" spans="3:28" ht="15.95" customHeight="1" x14ac:dyDescent="0.2">
      <c r="C21" s="436"/>
      <c r="D21" s="436"/>
      <c r="E21" s="436"/>
      <c r="F21" s="436"/>
      <c r="G21" s="436"/>
      <c r="H21" s="436"/>
      <c r="I21" s="436"/>
      <c r="J21" s="436"/>
      <c r="K21" s="436"/>
      <c r="L21" s="436"/>
      <c r="M21" s="436"/>
      <c r="N21" s="436"/>
      <c r="O21" s="436"/>
      <c r="P21" s="436"/>
      <c r="Q21" s="436"/>
      <c r="R21" s="436"/>
    </row>
    <row r="22" spans="3:28" ht="15.95" customHeight="1" x14ac:dyDescent="0.2">
      <c r="C22" s="436"/>
      <c r="D22" s="436"/>
      <c r="E22" s="436"/>
      <c r="F22" s="436"/>
      <c r="G22" s="436"/>
      <c r="H22" s="436"/>
      <c r="I22" s="436"/>
      <c r="J22" s="436"/>
      <c r="K22" s="436"/>
      <c r="L22" s="436"/>
      <c r="M22" s="436"/>
      <c r="N22" s="436"/>
      <c r="O22" s="436"/>
      <c r="P22" s="436"/>
      <c r="Q22" s="436"/>
      <c r="R22" s="436"/>
    </row>
    <row r="23" spans="3:28" ht="15.95" customHeight="1" x14ac:dyDescent="0.2">
      <c r="C23" s="24"/>
      <c r="D23" s="24"/>
      <c r="E23" s="24"/>
      <c r="F23" s="24"/>
      <c r="G23" s="24"/>
      <c r="H23" s="24"/>
      <c r="I23" s="24"/>
      <c r="J23" s="24"/>
      <c r="K23" s="24"/>
      <c r="L23" s="24"/>
      <c r="M23" s="24"/>
      <c r="N23" s="24"/>
      <c r="O23" s="24"/>
      <c r="P23" s="24"/>
      <c r="Q23" s="24"/>
      <c r="R23" s="24"/>
    </row>
    <row r="24" spans="3:28" ht="15.95" customHeight="1" x14ac:dyDescent="0.2">
      <c r="C24" s="584" t="s">
        <v>587</v>
      </c>
      <c r="D24" s="584"/>
      <c r="E24" s="584"/>
      <c r="F24" s="584"/>
      <c r="G24" s="584"/>
      <c r="H24" s="584"/>
      <c r="I24" s="584"/>
      <c r="J24" s="584"/>
      <c r="K24" s="584"/>
      <c r="L24" s="584"/>
      <c r="M24" s="584"/>
      <c r="N24" s="584"/>
      <c r="O24" s="584"/>
      <c r="P24" s="584"/>
      <c r="Q24" s="24"/>
      <c r="R24" s="24"/>
    </row>
    <row r="25" spans="3:28" ht="15.95" customHeight="1" x14ac:dyDescent="0.2">
      <c r="C25" s="97"/>
      <c r="D25" s="97"/>
      <c r="E25" s="97"/>
      <c r="F25" s="97"/>
      <c r="G25" s="97"/>
      <c r="H25" s="97"/>
      <c r="I25" s="97"/>
      <c r="J25" s="97"/>
      <c r="K25" s="97"/>
      <c r="L25" s="97"/>
      <c r="M25" s="97"/>
      <c r="N25" s="97"/>
      <c r="O25" s="97"/>
      <c r="P25" s="97"/>
      <c r="Q25" s="24"/>
      <c r="R25" s="24"/>
    </row>
    <row r="26" spans="3:28" ht="15.95" customHeight="1" x14ac:dyDescent="0.25">
      <c r="C26" s="517"/>
      <c r="D26" s="517"/>
      <c r="E26" s="517"/>
      <c r="F26" s="585" t="s">
        <v>588</v>
      </c>
      <c r="G26" s="585"/>
      <c r="H26" s="586"/>
      <c r="I26" s="129"/>
      <c r="J26" s="517"/>
      <c r="K26" s="517"/>
      <c r="L26" s="517"/>
      <c r="M26" s="585" t="s">
        <v>588</v>
      </c>
      <c r="N26" s="585"/>
      <c r="O26" s="586"/>
      <c r="P26" s="24"/>
      <c r="Q26" s="24"/>
      <c r="R26" s="24"/>
    </row>
    <row r="27" spans="3:28" ht="15.95" customHeight="1" x14ac:dyDescent="0.25">
      <c r="C27" s="517"/>
      <c r="D27" s="517"/>
      <c r="E27" s="517"/>
      <c r="F27" s="98">
        <v>2022</v>
      </c>
      <c r="G27" s="98">
        <v>2023</v>
      </c>
      <c r="H27" s="123">
        <v>2024</v>
      </c>
      <c r="I27" s="129"/>
      <c r="J27" s="517"/>
      <c r="K27" s="517"/>
      <c r="L27" s="517"/>
      <c r="M27" s="98">
        <v>2022</v>
      </c>
      <c r="N27" s="98">
        <v>2023</v>
      </c>
      <c r="O27" s="123">
        <v>2024</v>
      </c>
      <c r="P27" s="24"/>
      <c r="Q27" s="24"/>
      <c r="R27" s="24"/>
    </row>
    <row r="28" spans="3:28" ht="37.5" customHeight="1" x14ac:dyDescent="0.25">
      <c r="C28" s="120" t="s">
        <v>589</v>
      </c>
      <c r="D28" s="121"/>
      <c r="E28" s="121"/>
      <c r="F28" s="121"/>
      <c r="G28" s="121"/>
      <c r="H28" s="121"/>
      <c r="I28" s="129"/>
      <c r="J28" s="582" t="s">
        <v>590</v>
      </c>
      <c r="K28" s="583"/>
      <c r="L28" s="583"/>
      <c r="M28" s="121"/>
      <c r="N28" s="121"/>
      <c r="O28" s="121"/>
      <c r="P28" s="24"/>
      <c r="Q28" s="24"/>
      <c r="R28" s="24"/>
    </row>
    <row r="29" spans="3:28" ht="15.95" customHeight="1" x14ac:dyDescent="0.25">
      <c r="C29" s="494" t="s">
        <v>591</v>
      </c>
      <c r="D29" s="494"/>
      <c r="E29" s="494"/>
      <c r="F29" s="38">
        <v>1.0117872688497112</v>
      </c>
      <c r="G29" s="38">
        <v>1.0014975025423307</v>
      </c>
      <c r="H29" s="124">
        <v>0.99271608645219911</v>
      </c>
      <c r="I29" s="129"/>
      <c r="J29" s="494" t="s">
        <v>591</v>
      </c>
      <c r="K29" s="494"/>
      <c r="L29" s="494"/>
      <c r="M29" s="38">
        <v>1.0022148613634816</v>
      </c>
      <c r="N29" s="38">
        <v>0.98421803159689014</v>
      </c>
      <c r="O29" s="124">
        <v>0.98594974440583583</v>
      </c>
      <c r="P29" s="24"/>
      <c r="Q29" s="24"/>
      <c r="R29" s="24"/>
    </row>
    <row r="30" spans="3:28" ht="15.95" customHeight="1" x14ac:dyDescent="0.25">
      <c r="C30" s="583" t="s">
        <v>545</v>
      </c>
      <c r="D30" s="583"/>
      <c r="E30" s="583"/>
      <c r="F30" s="122"/>
      <c r="G30" s="122"/>
      <c r="H30" s="122"/>
      <c r="I30" s="129"/>
      <c r="J30" s="583" t="s">
        <v>545</v>
      </c>
      <c r="K30" s="583"/>
      <c r="L30" s="583"/>
      <c r="M30" s="111"/>
      <c r="N30" s="111"/>
      <c r="O30" s="111"/>
      <c r="P30" s="24"/>
      <c r="Q30" s="24"/>
      <c r="R30" s="24"/>
    </row>
    <row r="31" spans="3:28" ht="15.95" customHeight="1" x14ac:dyDescent="0.25">
      <c r="C31" s="494" t="s">
        <v>592</v>
      </c>
      <c r="D31" s="494"/>
      <c r="E31" s="494"/>
      <c r="F31" s="38">
        <v>0</v>
      </c>
      <c r="G31" s="38">
        <v>0</v>
      </c>
      <c r="H31" s="124">
        <v>1</v>
      </c>
      <c r="I31" s="129"/>
      <c r="J31" s="494" t="s">
        <v>592</v>
      </c>
      <c r="K31" s="494"/>
      <c r="L31" s="494"/>
      <c r="M31" s="38">
        <v>0</v>
      </c>
      <c r="N31" s="38">
        <v>0</v>
      </c>
      <c r="O31" s="124">
        <v>0</v>
      </c>
      <c r="P31" s="24"/>
      <c r="Q31" s="24"/>
      <c r="R31" s="24"/>
    </row>
    <row r="32" spans="3:28" ht="15.95" customHeight="1" x14ac:dyDescent="0.25">
      <c r="C32" s="494" t="s">
        <v>593</v>
      </c>
      <c r="D32" s="494"/>
      <c r="E32" s="494"/>
      <c r="F32" s="38">
        <v>1.0820694194180869</v>
      </c>
      <c r="G32" s="38">
        <v>1.0794480874613466</v>
      </c>
      <c r="H32" s="124">
        <v>1.0794481044521398</v>
      </c>
      <c r="I32" s="129"/>
      <c r="J32" s="494" t="s">
        <v>593</v>
      </c>
      <c r="K32" s="494"/>
      <c r="L32" s="494"/>
      <c r="M32" s="38">
        <v>1.0673517732180866</v>
      </c>
      <c r="N32" s="38">
        <v>1.0005042664933792</v>
      </c>
      <c r="O32" s="124">
        <v>1.0775688939086292</v>
      </c>
      <c r="P32" s="24"/>
      <c r="Q32" s="24"/>
      <c r="R32" s="24"/>
    </row>
    <row r="33" spans="3:18" ht="15.95" customHeight="1" x14ac:dyDescent="0.25">
      <c r="C33" s="494" t="s">
        <v>594</v>
      </c>
      <c r="D33" s="494"/>
      <c r="E33" s="494"/>
      <c r="F33" s="38">
        <v>1.0210698324989249</v>
      </c>
      <c r="G33" s="38">
        <v>1.0619103401915484</v>
      </c>
      <c r="H33" s="124">
        <v>1.0061601019165307</v>
      </c>
      <c r="I33" s="129"/>
      <c r="J33" s="494" t="s">
        <v>594</v>
      </c>
      <c r="K33" s="494"/>
      <c r="L33" s="494"/>
      <c r="M33" s="38">
        <v>0.95748034101728796</v>
      </c>
      <c r="N33" s="38">
        <v>1.0767646457864004</v>
      </c>
      <c r="O33" s="124">
        <v>1.0107873714577467</v>
      </c>
      <c r="P33" s="24"/>
      <c r="Q33" s="24"/>
      <c r="R33" s="24"/>
    </row>
    <row r="34" spans="3:18" ht="15.95" customHeight="1" x14ac:dyDescent="0.25">
      <c r="C34" s="494" t="s">
        <v>595</v>
      </c>
      <c r="D34" s="494"/>
      <c r="E34" s="494"/>
      <c r="F34" s="38">
        <v>1.1787087675527417</v>
      </c>
      <c r="G34" s="38">
        <v>1.0435704455624291</v>
      </c>
      <c r="H34" s="124">
        <v>1.0425378276381729</v>
      </c>
      <c r="I34" s="129"/>
      <c r="J34" s="494" t="s">
        <v>595</v>
      </c>
      <c r="K34" s="494"/>
      <c r="L34" s="494"/>
      <c r="M34" s="38">
        <v>1.1333125637781041</v>
      </c>
      <c r="N34" s="38">
        <v>1.0523437901495405</v>
      </c>
      <c r="O34" s="124">
        <v>1.0614973292383836</v>
      </c>
      <c r="P34" s="24"/>
      <c r="Q34" s="24"/>
      <c r="R34" s="24"/>
    </row>
    <row r="35" spans="3:18" ht="15.95" customHeight="1" x14ac:dyDescent="0.25">
      <c r="C35" s="494" t="s">
        <v>596</v>
      </c>
      <c r="D35" s="494"/>
      <c r="E35" s="494"/>
      <c r="F35" s="38">
        <v>1.1885521206291969</v>
      </c>
      <c r="G35" s="38">
        <v>0.94792632867436954</v>
      </c>
      <c r="H35" s="124">
        <v>0.84098369161074815</v>
      </c>
      <c r="I35" s="129"/>
      <c r="J35" s="494" t="s">
        <v>596</v>
      </c>
      <c r="K35" s="494"/>
      <c r="L35" s="494"/>
      <c r="M35" s="38">
        <v>1.1366682574714573</v>
      </c>
      <c r="N35" s="38">
        <v>0.95003152417438352</v>
      </c>
      <c r="O35" s="124">
        <v>0.93247703467021237</v>
      </c>
      <c r="P35" s="24"/>
      <c r="Q35" s="24"/>
      <c r="R35" s="24"/>
    </row>
    <row r="36" spans="3:18" ht="15.95" customHeight="1" x14ac:dyDescent="0.25">
      <c r="C36" s="494" t="s">
        <v>597</v>
      </c>
      <c r="D36" s="494"/>
      <c r="E36" s="494"/>
      <c r="F36" s="38">
        <v>0.68643241061668514</v>
      </c>
      <c r="G36" s="38">
        <v>0.66922774062094137</v>
      </c>
      <c r="H36" s="124">
        <v>0.67079071887579378</v>
      </c>
      <c r="I36" s="129"/>
      <c r="J36" s="494" t="s">
        <v>597</v>
      </c>
      <c r="K36" s="494"/>
      <c r="L36" s="494"/>
      <c r="M36" s="38">
        <v>0.74063438660120062</v>
      </c>
      <c r="N36" s="38">
        <v>0.7975902807868267</v>
      </c>
      <c r="O36" s="124">
        <v>0.6645799316893175</v>
      </c>
      <c r="P36" s="24"/>
      <c r="Q36" s="24"/>
      <c r="R36" s="24"/>
    </row>
    <row r="37" spans="3:18" ht="15.95" customHeight="1" x14ac:dyDescent="0.25">
      <c r="C37" s="494" t="s">
        <v>598</v>
      </c>
      <c r="D37" s="494"/>
      <c r="E37" s="494"/>
      <c r="F37" s="38">
        <v>0.58038756229320076</v>
      </c>
      <c r="G37" s="38">
        <v>0.57228759818780872</v>
      </c>
      <c r="H37" s="124">
        <v>0.64763496063947612</v>
      </c>
      <c r="I37" s="129"/>
      <c r="J37" s="494" t="s">
        <v>598</v>
      </c>
      <c r="K37" s="494"/>
      <c r="L37" s="494"/>
      <c r="M37" s="38">
        <v>0.71995499114951078</v>
      </c>
      <c r="N37" s="38">
        <v>0.70004836989805808</v>
      </c>
      <c r="O37" s="124">
        <v>0.65033333071342669</v>
      </c>
      <c r="P37" s="24"/>
      <c r="Q37" s="24"/>
      <c r="R37" s="24"/>
    </row>
    <row r="38" spans="3:18" ht="15.95" customHeight="1" x14ac:dyDescent="0.25">
      <c r="C38" s="494" t="s">
        <v>599</v>
      </c>
      <c r="D38" s="494"/>
      <c r="E38" s="494"/>
      <c r="F38" s="38">
        <v>1.0192455735180908</v>
      </c>
      <c r="G38" s="38">
        <v>1.0192455735180908</v>
      </c>
      <c r="H38" s="124">
        <v>1.0258115140001651</v>
      </c>
      <c r="I38" s="129"/>
      <c r="J38" s="494" t="s">
        <v>599</v>
      </c>
      <c r="K38" s="494"/>
      <c r="L38" s="494"/>
      <c r="M38" s="38">
        <v>1.0125944584382871</v>
      </c>
      <c r="N38" s="38">
        <v>1.0125944584382871</v>
      </c>
      <c r="O38" s="124">
        <v>1.0171729582036264</v>
      </c>
      <c r="P38" s="24"/>
      <c r="Q38" s="24"/>
      <c r="R38" s="24"/>
    </row>
    <row r="39" spans="3:18" ht="15.95" customHeight="1" x14ac:dyDescent="0.2">
      <c r="C39" s="24"/>
      <c r="D39" s="24"/>
      <c r="E39" s="24"/>
      <c r="F39" s="24"/>
      <c r="G39" s="24"/>
      <c r="H39" s="24"/>
      <c r="I39" s="24"/>
      <c r="J39" s="24"/>
      <c r="K39" s="24"/>
      <c r="L39" s="24"/>
      <c r="M39" s="24"/>
      <c r="N39" s="24"/>
      <c r="O39" s="24"/>
      <c r="P39" s="437"/>
      <c r="Q39" s="437"/>
      <c r="R39" s="24"/>
    </row>
    <row r="40" spans="3:18" ht="15.95" customHeight="1" x14ac:dyDescent="0.25">
      <c r="C40" s="452"/>
      <c r="D40" s="452"/>
      <c r="E40" s="452"/>
      <c r="F40" s="581"/>
      <c r="G40" s="581"/>
      <c r="H40" s="581"/>
      <c r="I40" s="129"/>
      <c r="J40" s="129"/>
      <c r="K40" s="129"/>
      <c r="L40" s="129"/>
      <c r="M40" s="129"/>
      <c r="N40" s="129"/>
      <c r="O40" s="24"/>
      <c r="P40" s="24"/>
      <c r="Q40" s="24"/>
      <c r="R40" s="24"/>
    </row>
    <row r="41" spans="3:18" ht="15.95" customHeight="1" x14ac:dyDescent="0.25">
      <c r="C41" s="452"/>
      <c r="D41" s="452"/>
      <c r="E41" s="452"/>
      <c r="F41" s="125"/>
      <c r="G41" s="125"/>
      <c r="H41" s="125"/>
      <c r="I41" s="125"/>
      <c r="J41" s="125"/>
      <c r="K41" s="125"/>
      <c r="L41" s="125"/>
      <c r="M41" s="125"/>
      <c r="N41" s="125"/>
      <c r="O41" s="24"/>
      <c r="P41" s="24"/>
      <c r="Q41" s="24"/>
      <c r="R41" s="24"/>
    </row>
    <row r="42" spans="3:18" ht="15.95" customHeight="1" x14ac:dyDescent="0.2">
      <c r="C42" s="569"/>
      <c r="D42" s="569"/>
      <c r="E42" s="569"/>
      <c r="F42" s="126"/>
      <c r="G42" s="126"/>
      <c r="H42" s="126"/>
      <c r="I42" s="126"/>
      <c r="J42" s="126"/>
      <c r="K42" s="126"/>
      <c r="L42" s="126"/>
      <c r="M42" s="126"/>
      <c r="N42" s="126"/>
      <c r="O42" s="24"/>
      <c r="P42" s="24"/>
      <c r="Q42" s="24"/>
      <c r="R42" s="24"/>
    </row>
    <row r="43" spans="3:18" ht="15.95" customHeight="1" x14ac:dyDescent="0.2">
      <c r="C43" s="587"/>
      <c r="D43" s="587"/>
      <c r="E43" s="587"/>
      <c r="F43" s="128"/>
      <c r="G43" s="128"/>
      <c r="H43" s="128"/>
      <c r="I43" s="127"/>
      <c r="J43" s="127"/>
      <c r="K43" s="127"/>
      <c r="L43" s="128"/>
      <c r="M43" s="128"/>
      <c r="N43" s="128"/>
      <c r="O43" s="24"/>
      <c r="P43" s="24"/>
      <c r="Q43" s="24"/>
      <c r="R43" s="24"/>
    </row>
    <row r="44" spans="3:18" ht="15.95" customHeight="1" x14ac:dyDescent="0.2">
      <c r="C44" s="569"/>
      <c r="D44" s="569"/>
      <c r="E44" s="569"/>
      <c r="F44" s="63"/>
      <c r="G44" s="63"/>
      <c r="H44" s="63"/>
      <c r="I44" s="63"/>
      <c r="J44" s="63"/>
      <c r="K44" s="63"/>
      <c r="L44" s="63"/>
      <c r="M44" s="63"/>
      <c r="N44" s="63"/>
      <c r="O44" s="24"/>
      <c r="P44" s="24"/>
      <c r="Q44" s="24"/>
      <c r="R44" s="24"/>
    </row>
    <row r="45" spans="3:18" ht="15.95" customHeight="1" x14ac:dyDescent="0.2">
      <c r="C45" s="587"/>
      <c r="D45" s="587"/>
      <c r="E45" s="587"/>
      <c r="F45" s="128"/>
      <c r="G45" s="128"/>
      <c r="H45" s="128"/>
      <c r="I45" s="127"/>
      <c r="J45" s="127"/>
      <c r="K45" s="127"/>
      <c r="L45" s="128"/>
      <c r="M45" s="128"/>
      <c r="N45" s="128"/>
      <c r="O45" s="24"/>
      <c r="P45" s="24"/>
      <c r="Q45" s="24"/>
      <c r="R45" s="24"/>
    </row>
    <row r="46" spans="3:18" ht="15.95" customHeight="1" x14ac:dyDescent="0.2">
      <c r="C46" s="587"/>
      <c r="D46" s="587"/>
      <c r="E46" s="587"/>
      <c r="F46" s="128"/>
      <c r="G46" s="128"/>
      <c r="H46" s="128"/>
      <c r="I46" s="127"/>
      <c r="J46" s="127"/>
      <c r="K46" s="127"/>
      <c r="L46" s="128"/>
      <c r="M46" s="128"/>
      <c r="N46" s="128"/>
      <c r="O46" s="24"/>
      <c r="P46" s="24"/>
      <c r="Q46" s="24"/>
      <c r="R46" s="24"/>
    </row>
    <row r="47" spans="3:18" ht="15.95" customHeight="1" x14ac:dyDescent="0.2">
      <c r="C47" s="587"/>
      <c r="D47" s="587"/>
      <c r="E47" s="587"/>
      <c r="F47" s="128"/>
      <c r="G47" s="128"/>
      <c r="H47" s="128"/>
      <c r="I47" s="127"/>
      <c r="J47" s="127"/>
      <c r="K47" s="127"/>
      <c r="L47" s="128"/>
      <c r="M47" s="128"/>
      <c r="N47" s="128"/>
      <c r="O47" s="24"/>
      <c r="P47" s="24"/>
      <c r="Q47" s="24"/>
      <c r="R47" s="24"/>
    </row>
    <row r="48" spans="3:18" ht="15.95" customHeight="1" x14ac:dyDescent="0.2">
      <c r="C48" s="587"/>
      <c r="D48" s="587"/>
      <c r="E48" s="587"/>
      <c r="F48" s="128"/>
      <c r="G48" s="128"/>
      <c r="H48" s="128"/>
      <c r="I48" s="127"/>
      <c r="J48" s="127"/>
      <c r="K48" s="127"/>
      <c r="L48" s="128"/>
      <c r="M48" s="128"/>
      <c r="N48" s="128"/>
      <c r="O48" s="24"/>
      <c r="P48" s="24"/>
      <c r="Q48" s="24"/>
      <c r="R48" s="24"/>
    </row>
    <row r="49" spans="3:18" ht="15.95" customHeight="1" x14ac:dyDescent="0.2">
      <c r="C49" s="587"/>
      <c r="D49" s="587"/>
      <c r="E49" s="587"/>
      <c r="F49" s="128"/>
      <c r="G49" s="128"/>
      <c r="H49" s="128"/>
      <c r="I49" s="127"/>
      <c r="J49" s="127"/>
      <c r="K49" s="127"/>
      <c r="L49" s="128"/>
      <c r="M49" s="128"/>
      <c r="N49" s="128"/>
      <c r="O49" s="24"/>
      <c r="P49" s="24"/>
      <c r="Q49" s="24"/>
      <c r="R49" s="24"/>
    </row>
    <row r="50" spans="3:18" ht="15.95" customHeight="1" x14ac:dyDescent="0.2">
      <c r="C50" s="587"/>
      <c r="D50" s="587"/>
      <c r="E50" s="587"/>
      <c r="F50" s="128"/>
      <c r="G50" s="128"/>
      <c r="H50" s="128"/>
      <c r="I50" s="127"/>
      <c r="J50" s="127"/>
      <c r="K50" s="127"/>
      <c r="L50" s="128"/>
      <c r="M50" s="128"/>
      <c r="N50" s="128"/>
      <c r="O50" s="24"/>
      <c r="P50" s="24"/>
      <c r="Q50" s="24"/>
      <c r="R50" s="24"/>
    </row>
    <row r="51" spans="3:18" ht="15.95" customHeight="1" x14ac:dyDescent="0.2">
      <c r="C51" s="587"/>
      <c r="D51" s="587"/>
      <c r="E51" s="587"/>
      <c r="F51" s="128"/>
      <c r="G51" s="128"/>
      <c r="H51" s="128"/>
      <c r="I51" s="127"/>
      <c r="J51" s="127"/>
      <c r="K51" s="127"/>
      <c r="L51" s="128"/>
      <c r="M51" s="128"/>
      <c r="N51" s="128"/>
      <c r="O51" s="24"/>
      <c r="P51" s="24"/>
      <c r="Q51" s="24"/>
      <c r="R51" s="24"/>
    </row>
    <row r="52" spans="3:18" ht="15.95" customHeight="1" x14ac:dyDescent="0.2">
      <c r="C52" s="587"/>
      <c r="D52" s="587"/>
      <c r="E52" s="587"/>
      <c r="F52" s="128"/>
      <c r="G52" s="128"/>
      <c r="H52" s="128"/>
      <c r="I52" s="127"/>
      <c r="J52" s="127"/>
      <c r="K52" s="127"/>
      <c r="L52" s="128"/>
      <c r="M52" s="128"/>
      <c r="N52" s="128"/>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sheetData>
  <sheetProtection algorithmName="SHA-512" hashValue="QozuYjjP8YnDr++7uNfc0mnPJOek650k031sU+ZadKgmQArYui05Ki2FCsI1taucHG+Zc+onlqO+ZV6dh9Yqtw==" saltValue="cbmpfmZG1H0HqFTPvolOcQ==" spinCount="100000" sheet="1" objects="1" scenarios="1" selectLockedCells="1" selectUnlockedCells="1"/>
  <mergeCells count="43">
    <mergeCell ref="C43:E43"/>
    <mergeCell ref="C40:E41"/>
    <mergeCell ref="C52:E52"/>
    <mergeCell ref="C45:E45"/>
    <mergeCell ref="C46:E46"/>
    <mergeCell ref="C47:E47"/>
    <mergeCell ref="C48:E48"/>
    <mergeCell ref="C49:E49"/>
    <mergeCell ref="C50:E50"/>
    <mergeCell ref="C51:E51"/>
    <mergeCell ref="C42:E42"/>
    <mergeCell ref="C44:E44"/>
    <mergeCell ref="C9:K10"/>
    <mergeCell ref="C11:P12"/>
    <mergeCell ref="P39:Q39"/>
    <mergeCell ref="C14:R22"/>
    <mergeCell ref="C33:E33"/>
    <mergeCell ref="C24:P24"/>
    <mergeCell ref="C26:E27"/>
    <mergeCell ref="F26:H26"/>
    <mergeCell ref="C29:E29"/>
    <mergeCell ref="C31:E31"/>
    <mergeCell ref="C32:E32"/>
    <mergeCell ref="C34:E34"/>
    <mergeCell ref="C36:E36"/>
    <mergeCell ref="C38:E38"/>
    <mergeCell ref="C30:E30"/>
    <mergeCell ref="M26:O26"/>
    <mergeCell ref="J26:L27"/>
    <mergeCell ref="J28:L28"/>
    <mergeCell ref="J29:L29"/>
    <mergeCell ref="J30:L30"/>
    <mergeCell ref="J31:L31"/>
    <mergeCell ref="J37:L37"/>
    <mergeCell ref="J38:L38"/>
    <mergeCell ref="F40:H40"/>
    <mergeCell ref="C35:E35"/>
    <mergeCell ref="J32:L32"/>
    <mergeCell ref="J33:L33"/>
    <mergeCell ref="J34:L34"/>
    <mergeCell ref="J35:L35"/>
    <mergeCell ref="J36:L36"/>
    <mergeCell ref="C37:E37"/>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34E1-2D29-BF4C-86DD-0B7330F38CA6}">
  <sheetPr codeName="Planilha38"/>
  <dimension ref="A1:AF98"/>
  <sheetViews>
    <sheetView showGridLines="0" showRowColHeaders="0" topLeftCell="E10" zoomScaleNormal="100" workbookViewId="0">
      <selection activeCell="AB26" sqref="AB26"/>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600</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601</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6" t="s">
        <v>602</v>
      </c>
      <c r="D14" s="436"/>
      <c r="E14" s="436"/>
      <c r="F14" s="436"/>
      <c r="G14" s="436"/>
      <c r="H14" s="436"/>
      <c r="I14" s="436"/>
      <c r="J14" s="436"/>
      <c r="K14" s="436"/>
      <c r="L14" s="436"/>
      <c r="M14" s="436"/>
      <c r="N14" s="436"/>
      <c r="O14" s="436"/>
      <c r="P14" s="436"/>
      <c r="Q14" s="436"/>
      <c r="R14" s="436"/>
    </row>
    <row r="15" spans="3:18" ht="15.95" customHeight="1" x14ac:dyDescent="0.2">
      <c r="C15" s="436"/>
      <c r="D15" s="436"/>
      <c r="E15" s="436"/>
      <c r="F15" s="436"/>
      <c r="G15" s="436"/>
      <c r="H15" s="436"/>
      <c r="I15" s="436"/>
      <c r="J15" s="436"/>
      <c r="K15" s="436"/>
      <c r="L15" s="436"/>
      <c r="M15" s="436"/>
      <c r="N15" s="436"/>
      <c r="O15" s="436"/>
      <c r="P15" s="436"/>
      <c r="Q15" s="436"/>
      <c r="R15" s="436"/>
    </row>
    <row r="16" spans="3:18" ht="17.100000000000001" customHeight="1" x14ac:dyDescent="0.2">
      <c r="C16" s="436"/>
      <c r="D16" s="436"/>
      <c r="E16" s="436"/>
      <c r="F16" s="436"/>
      <c r="G16" s="436"/>
      <c r="H16" s="436"/>
      <c r="I16" s="436"/>
      <c r="J16" s="436"/>
      <c r="K16" s="436"/>
      <c r="L16" s="436"/>
      <c r="M16" s="436"/>
      <c r="N16" s="436"/>
      <c r="O16" s="436"/>
      <c r="P16" s="436"/>
      <c r="Q16" s="436"/>
      <c r="R16" s="436"/>
    </row>
    <row r="17" spans="3:18" ht="17.100000000000001" customHeight="1" x14ac:dyDescent="0.2">
      <c r="C17" s="436"/>
      <c r="D17" s="436"/>
      <c r="E17" s="436"/>
      <c r="F17" s="436"/>
      <c r="G17" s="436"/>
      <c r="H17" s="436"/>
      <c r="I17" s="436"/>
      <c r="J17" s="436"/>
      <c r="K17" s="436"/>
      <c r="L17" s="436"/>
      <c r="M17" s="436"/>
      <c r="N17" s="436"/>
      <c r="O17" s="436"/>
      <c r="P17" s="436"/>
      <c r="Q17" s="436"/>
      <c r="R17" s="436"/>
    </row>
    <row r="18" spans="3:18" ht="15.95" customHeight="1" x14ac:dyDescent="0.2">
      <c r="C18" s="436"/>
      <c r="D18" s="436"/>
      <c r="E18" s="436"/>
      <c r="F18" s="436"/>
      <c r="G18" s="436"/>
      <c r="H18" s="436"/>
      <c r="I18" s="436"/>
      <c r="J18" s="436"/>
      <c r="K18" s="436"/>
      <c r="L18" s="436"/>
      <c r="M18" s="436"/>
      <c r="N18" s="436"/>
      <c r="O18" s="436"/>
      <c r="P18" s="436"/>
      <c r="Q18" s="436"/>
      <c r="R18" s="436"/>
    </row>
    <row r="19" spans="3:18" ht="15.95" customHeight="1" x14ac:dyDescent="0.2">
      <c r="C19" s="436"/>
      <c r="D19" s="436"/>
      <c r="E19" s="436"/>
      <c r="F19" s="436"/>
      <c r="G19" s="436"/>
      <c r="H19" s="436"/>
      <c r="I19" s="436"/>
      <c r="J19" s="436"/>
      <c r="K19" s="436"/>
      <c r="L19" s="436"/>
      <c r="M19" s="436"/>
      <c r="N19" s="436"/>
      <c r="O19" s="436"/>
      <c r="P19" s="436"/>
      <c r="Q19" s="436"/>
      <c r="R19" s="436"/>
    </row>
    <row r="20" spans="3:18" ht="15.95" customHeight="1" x14ac:dyDescent="0.2">
      <c r="C20" s="436"/>
      <c r="D20" s="436"/>
      <c r="E20" s="436"/>
      <c r="F20" s="436"/>
      <c r="G20" s="436"/>
      <c r="H20" s="436"/>
      <c r="I20" s="436"/>
      <c r="J20" s="436"/>
      <c r="K20" s="436"/>
      <c r="L20" s="436"/>
      <c r="M20" s="436"/>
      <c r="N20" s="436"/>
      <c r="O20" s="436"/>
      <c r="P20" s="436"/>
      <c r="Q20" s="436"/>
      <c r="R20" s="436"/>
    </row>
    <row r="21" spans="3:18" ht="15.95" customHeight="1" x14ac:dyDescent="0.2">
      <c r="C21" s="436"/>
      <c r="D21" s="436"/>
      <c r="E21" s="436"/>
      <c r="F21" s="436"/>
      <c r="G21" s="436"/>
      <c r="H21" s="436"/>
      <c r="I21" s="436"/>
      <c r="J21" s="436"/>
      <c r="K21" s="436"/>
      <c r="L21" s="436"/>
      <c r="M21" s="436"/>
      <c r="N21" s="436"/>
      <c r="O21" s="436"/>
      <c r="P21" s="436"/>
      <c r="Q21" s="436"/>
      <c r="R21" s="436"/>
    </row>
    <row r="22" spans="3:18" ht="15.95" customHeight="1" x14ac:dyDescent="0.2">
      <c r="C22" s="436"/>
      <c r="D22" s="436"/>
      <c r="E22" s="436"/>
      <c r="F22" s="436"/>
      <c r="G22" s="436"/>
      <c r="H22" s="436"/>
      <c r="I22" s="436"/>
      <c r="J22" s="436"/>
      <c r="K22" s="436"/>
      <c r="L22" s="436"/>
      <c r="M22" s="436"/>
      <c r="N22" s="436"/>
      <c r="O22" s="436"/>
      <c r="P22" s="436"/>
      <c r="Q22" s="436"/>
      <c r="R22" s="436"/>
    </row>
    <row r="23" spans="3:18" ht="15.95" customHeight="1" x14ac:dyDescent="0.2">
      <c r="C23" s="436"/>
      <c r="D23" s="436"/>
      <c r="E23" s="436"/>
      <c r="F23" s="436"/>
      <c r="G23" s="436"/>
      <c r="H23" s="436"/>
      <c r="I23" s="436"/>
      <c r="J23" s="436"/>
      <c r="K23" s="436"/>
      <c r="L23" s="436"/>
      <c r="M23" s="436"/>
      <c r="N23" s="436"/>
      <c r="O23" s="436"/>
      <c r="P23" s="436"/>
      <c r="Q23" s="436"/>
      <c r="R23" s="436"/>
    </row>
    <row r="24" spans="3:18" ht="15.95" customHeight="1" x14ac:dyDescent="0.2">
      <c r="C24" s="436"/>
      <c r="D24" s="436"/>
      <c r="E24" s="436"/>
      <c r="F24" s="436"/>
      <c r="G24" s="436"/>
      <c r="H24" s="436"/>
      <c r="I24" s="436"/>
      <c r="J24" s="436"/>
      <c r="K24" s="436"/>
      <c r="L24" s="436"/>
      <c r="M24" s="436"/>
      <c r="N24" s="436"/>
      <c r="O24" s="436"/>
      <c r="P24" s="436"/>
      <c r="Q24" s="436"/>
      <c r="R24" s="436"/>
    </row>
    <row r="25" spans="3:18" ht="15.95" customHeight="1" x14ac:dyDescent="0.2">
      <c r="C25" s="24"/>
      <c r="D25" s="24"/>
      <c r="E25" s="24"/>
      <c r="F25" s="24"/>
      <c r="G25" s="24"/>
      <c r="H25" s="24"/>
      <c r="I25" s="24"/>
      <c r="J25" s="24"/>
      <c r="K25" s="24"/>
      <c r="L25" s="24"/>
      <c r="M25" s="24"/>
      <c r="N25" s="24"/>
      <c r="O25" s="24"/>
      <c r="P25" s="24"/>
      <c r="Q25" s="24"/>
      <c r="R25" s="24"/>
    </row>
    <row r="26" spans="3:18" ht="15.95" customHeight="1" x14ac:dyDescent="0.2">
      <c r="C26" s="24"/>
      <c r="D26" s="24"/>
      <c r="E26" s="24"/>
      <c r="F26" s="24"/>
      <c r="G26" s="24"/>
      <c r="H26" s="24"/>
      <c r="I26" s="24"/>
      <c r="J26" s="24"/>
      <c r="K26" s="24"/>
      <c r="L26" s="24"/>
      <c r="M26" s="24"/>
      <c r="N26" s="24"/>
      <c r="O26" s="24"/>
      <c r="P26" s="24"/>
      <c r="Q26" s="24"/>
      <c r="R26" s="24"/>
    </row>
    <row r="27" spans="3:18" ht="15.95" customHeight="1" x14ac:dyDescent="0.2">
      <c r="C27" s="24"/>
      <c r="D27" s="24"/>
      <c r="E27" s="24"/>
      <c r="F27" s="24"/>
      <c r="G27" s="24"/>
      <c r="H27" s="24"/>
      <c r="I27" s="24"/>
      <c r="J27" s="24"/>
      <c r="K27" s="24"/>
      <c r="L27" s="24"/>
      <c r="M27" s="24"/>
      <c r="N27" s="24"/>
      <c r="O27" s="24"/>
      <c r="P27" s="24"/>
      <c r="Q27" s="24"/>
      <c r="R27" s="24"/>
    </row>
    <row r="28" spans="3:18" ht="15.95" customHeight="1" x14ac:dyDescent="0.2">
      <c r="C28" s="24"/>
      <c r="D28" s="24"/>
      <c r="E28" s="24"/>
      <c r="F28" s="24"/>
      <c r="G28" s="24"/>
      <c r="H28" s="24"/>
      <c r="I28" s="24"/>
      <c r="J28" s="24"/>
      <c r="K28" s="24"/>
      <c r="L28" s="24"/>
      <c r="M28" s="24"/>
      <c r="N28" s="24"/>
      <c r="O28" s="24"/>
      <c r="P28" s="24"/>
      <c r="Q28" s="24"/>
      <c r="R28" s="24"/>
    </row>
    <row r="29" spans="3:18" ht="15.95" customHeight="1" x14ac:dyDescent="0.2">
      <c r="C29" s="24"/>
      <c r="D29" s="24"/>
      <c r="E29" s="24"/>
      <c r="F29" s="24"/>
      <c r="G29" s="24"/>
      <c r="H29" s="24"/>
      <c r="I29" s="24"/>
      <c r="J29" s="24"/>
      <c r="K29" s="24"/>
      <c r="L29" s="24"/>
      <c r="M29" s="24"/>
      <c r="N29" s="24"/>
      <c r="O29" s="24"/>
      <c r="P29" s="24"/>
      <c r="Q29" s="24"/>
      <c r="R29" s="24"/>
    </row>
    <row r="30" spans="3:18" ht="15.95" customHeight="1" x14ac:dyDescent="0.2">
      <c r="C30" s="24"/>
      <c r="D30" s="24"/>
      <c r="E30" s="24"/>
      <c r="F30" s="24"/>
      <c r="G30" s="24"/>
      <c r="H30" s="24"/>
      <c r="I30" s="24"/>
      <c r="J30" s="24"/>
      <c r="K30" s="24"/>
      <c r="L30" s="24"/>
      <c r="M30" s="24"/>
      <c r="N30" s="24"/>
      <c r="O30" s="24"/>
      <c r="P30" s="24"/>
      <c r="Q30" s="24"/>
      <c r="R30" s="24"/>
    </row>
    <row r="31" spans="3:18" ht="15.95" customHeight="1" x14ac:dyDescent="0.2">
      <c r="C31" s="24"/>
      <c r="D31" s="24"/>
      <c r="E31" s="24"/>
      <c r="F31" s="24"/>
      <c r="G31" s="24"/>
      <c r="H31" s="24"/>
      <c r="I31" s="24"/>
      <c r="J31" s="24"/>
      <c r="K31" s="24"/>
      <c r="L31" s="24"/>
      <c r="M31" s="24"/>
      <c r="N31" s="24"/>
      <c r="O31" s="24"/>
      <c r="P31" s="24"/>
      <c r="Q31" s="24"/>
      <c r="R31" s="24"/>
    </row>
    <row r="32" spans="3:18" ht="15.95" customHeight="1" x14ac:dyDescent="0.2">
      <c r="C32" s="25"/>
      <c r="D32" s="25"/>
      <c r="E32" s="25"/>
      <c r="F32" s="25"/>
      <c r="G32" s="25"/>
      <c r="H32" s="25"/>
      <c r="I32" s="25"/>
      <c r="J32" s="25"/>
      <c r="K32" s="25"/>
      <c r="L32" s="25"/>
      <c r="M32" s="25"/>
      <c r="N32" s="25"/>
      <c r="O32" s="24"/>
      <c r="P32" s="24"/>
      <c r="Q32" s="24"/>
      <c r="R32" s="24"/>
    </row>
    <row r="33" spans="3:18" ht="15.95" customHeight="1" x14ac:dyDescent="0.2">
      <c r="C33" s="25"/>
      <c r="D33" s="25"/>
      <c r="E33" s="25"/>
      <c r="F33" s="25"/>
      <c r="G33" s="25"/>
      <c r="H33" s="25"/>
      <c r="I33" s="25"/>
      <c r="J33" s="25"/>
      <c r="K33" s="25"/>
      <c r="L33" s="25"/>
      <c r="M33" s="25"/>
      <c r="N33" s="25"/>
      <c r="O33" s="24"/>
      <c r="P33" s="24"/>
      <c r="Q33" s="24"/>
      <c r="R33" s="24"/>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25"/>
      <c r="D36" s="25"/>
      <c r="E36" s="25"/>
      <c r="F36" s="25"/>
      <c r="G36" s="25"/>
      <c r="H36" s="25"/>
      <c r="I36" s="25"/>
      <c r="J36" s="25"/>
      <c r="K36" s="25"/>
      <c r="L36" s="25"/>
      <c r="M36" s="25"/>
      <c r="N36" s="25"/>
      <c r="O36" s="24"/>
      <c r="P36" s="24"/>
      <c r="Q36" s="24"/>
      <c r="R36" s="24"/>
    </row>
    <row r="37" spans="3:18" ht="15.95" customHeight="1" x14ac:dyDescent="0.2">
      <c r="C37" s="25"/>
      <c r="D37" s="25"/>
      <c r="E37" s="25"/>
      <c r="F37" s="25"/>
      <c r="G37" s="25"/>
      <c r="H37" s="25"/>
      <c r="I37" s="25"/>
      <c r="J37" s="25"/>
      <c r="K37" s="25"/>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24"/>
      <c r="D40" s="24"/>
      <c r="E40" s="24"/>
      <c r="F40" s="24"/>
      <c r="G40" s="24"/>
      <c r="H40" s="24"/>
      <c r="I40" s="24"/>
      <c r="J40" s="24"/>
      <c r="K40" s="24"/>
      <c r="L40" s="24"/>
      <c r="M40" s="24"/>
      <c r="N40" s="24"/>
      <c r="O40" s="24"/>
      <c r="P40" s="437"/>
      <c r="Q40" s="437"/>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aMd5XRBnXELSGfdq2VgGPBcXKMOhro7fF0Q6z2K0uw3kXNNtmVUOZXoSRP65y0cCOCc/His4nYlX/SDV/b3Kcg==" saltValue="VBZFMfm46s0oNbcC2hOulQ==" spinCount="100000" sheet="1" objects="1" scenarios="1" selectLockedCells="1" selectUnlockedCells="1"/>
  <mergeCells count="4">
    <mergeCell ref="C9:K10"/>
    <mergeCell ref="C11:P12"/>
    <mergeCell ref="P40:Q40"/>
    <mergeCell ref="C14:R2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E1D1-2A67-0944-BA8D-6B1A626FF24E}">
  <sheetPr codeName="Planilha39"/>
  <dimension ref="A1:AH113"/>
  <sheetViews>
    <sheetView showGridLines="0" showRowColHeaders="0" topLeftCell="A93" zoomScaleNormal="100" workbookViewId="0">
      <selection activeCell="P109" sqref="P10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91" t="s">
        <v>603</v>
      </c>
      <c r="D9" s="391"/>
      <c r="E9" s="391"/>
      <c r="F9" s="391"/>
      <c r="G9" s="391"/>
      <c r="H9" s="391"/>
      <c r="I9" s="391"/>
      <c r="J9" s="391"/>
      <c r="K9" s="391"/>
      <c r="L9" s="7"/>
      <c r="M9" s="7"/>
      <c r="N9" s="7"/>
      <c r="O9" s="7"/>
      <c r="P9" s="7"/>
      <c r="Q9" s="7"/>
      <c r="R9" s="7"/>
    </row>
    <row r="10" spans="3:18" x14ac:dyDescent="0.2">
      <c r="C10" s="391"/>
      <c r="D10" s="391"/>
      <c r="E10" s="391"/>
      <c r="F10" s="391"/>
      <c r="G10" s="391"/>
      <c r="H10" s="391"/>
      <c r="I10" s="391"/>
      <c r="J10" s="391"/>
      <c r="K10" s="391"/>
      <c r="L10" s="7"/>
      <c r="M10" s="7"/>
      <c r="N10" s="7"/>
      <c r="O10" s="7"/>
      <c r="P10" s="7"/>
      <c r="Q10" s="7"/>
      <c r="R10" s="7"/>
    </row>
    <row r="11" spans="3:18" ht="15.95" customHeight="1" x14ac:dyDescent="0.2">
      <c r="C11" s="375" t="s">
        <v>182</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517"/>
      <c r="D14" s="517"/>
      <c r="E14" s="517"/>
      <c r="F14" s="517"/>
      <c r="G14" s="517"/>
      <c r="H14" s="517"/>
      <c r="I14" s="517"/>
      <c r="J14" s="26">
        <v>2022</v>
      </c>
      <c r="K14" s="26">
        <v>2023</v>
      </c>
      <c r="L14" s="26">
        <v>2024</v>
      </c>
      <c r="M14" s="24"/>
      <c r="N14" s="24"/>
      <c r="O14" s="24"/>
      <c r="P14" s="24"/>
      <c r="Q14" s="24"/>
      <c r="R14" s="24"/>
    </row>
    <row r="15" spans="3:18" ht="17.100000000000001" customHeight="1" x14ac:dyDescent="0.2">
      <c r="C15" s="537" t="s">
        <v>604</v>
      </c>
      <c r="D15" s="537"/>
      <c r="E15" s="537"/>
      <c r="F15" s="537"/>
      <c r="G15" s="537"/>
      <c r="H15" s="537"/>
      <c r="I15" s="538"/>
      <c r="J15" s="522">
        <v>0.7</v>
      </c>
      <c r="K15" s="522">
        <v>0.7</v>
      </c>
      <c r="L15" s="592">
        <v>0.7</v>
      </c>
      <c r="M15" s="24"/>
      <c r="N15" s="24"/>
      <c r="O15" s="24"/>
      <c r="P15" s="24"/>
      <c r="Q15" s="24"/>
      <c r="R15" s="24"/>
    </row>
    <row r="16" spans="3:18" ht="17.100000000000001" customHeight="1" x14ac:dyDescent="0.2">
      <c r="C16" s="445"/>
      <c r="D16" s="445"/>
      <c r="E16" s="445"/>
      <c r="F16" s="445"/>
      <c r="G16" s="445"/>
      <c r="H16" s="445"/>
      <c r="I16" s="555"/>
      <c r="J16" s="523"/>
      <c r="K16" s="523"/>
      <c r="L16" s="593"/>
      <c r="M16" s="24"/>
      <c r="N16" s="24"/>
      <c r="O16" s="24"/>
      <c r="P16" s="24"/>
      <c r="Q16" s="24"/>
      <c r="R16" s="24"/>
    </row>
    <row r="17" spans="1:34" ht="15.95" customHeight="1" x14ac:dyDescent="0.2">
      <c r="C17" s="445"/>
      <c r="D17" s="445"/>
      <c r="E17" s="445"/>
      <c r="F17" s="445"/>
      <c r="G17" s="445"/>
      <c r="H17" s="445"/>
      <c r="I17" s="555"/>
      <c r="J17" s="523"/>
      <c r="K17" s="523"/>
      <c r="L17" s="593"/>
      <c r="M17" s="24"/>
      <c r="N17" s="24"/>
      <c r="O17" s="24"/>
      <c r="P17" s="24"/>
      <c r="Q17" s="24"/>
      <c r="R17" s="24"/>
    </row>
    <row r="18" spans="1:34" ht="15.95" customHeight="1" x14ac:dyDescent="0.2">
      <c r="C18" s="445"/>
      <c r="D18" s="445"/>
      <c r="E18" s="445"/>
      <c r="F18" s="445"/>
      <c r="G18" s="445"/>
      <c r="H18" s="445"/>
      <c r="I18" s="555"/>
      <c r="J18" s="523"/>
      <c r="K18" s="523"/>
      <c r="L18" s="593"/>
      <c r="M18" s="24"/>
      <c r="N18" s="24"/>
      <c r="O18" s="24"/>
      <c r="P18" s="24"/>
      <c r="Q18" s="24"/>
      <c r="R18" s="24"/>
    </row>
    <row r="19" spans="1:34" ht="15.95" customHeight="1" x14ac:dyDescent="0.2">
      <c r="C19" s="445"/>
      <c r="D19" s="445"/>
      <c r="E19" s="445"/>
      <c r="F19" s="445"/>
      <c r="G19" s="445"/>
      <c r="H19" s="445"/>
      <c r="I19" s="555"/>
      <c r="J19" s="523"/>
      <c r="K19" s="523"/>
      <c r="L19" s="593"/>
      <c r="M19" s="24"/>
      <c r="N19" s="24"/>
      <c r="O19" s="24"/>
      <c r="P19" s="24"/>
      <c r="Q19" s="24"/>
      <c r="R19" s="24"/>
    </row>
    <row r="20" spans="1:34" ht="15.95" customHeight="1" x14ac:dyDescent="0.2">
      <c r="C20" s="540"/>
      <c r="D20" s="540"/>
      <c r="E20" s="540"/>
      <c r="F20" s="540"/>
      <c r="G20" s="540"/>
      <c r="H20" s="540"/>
      <c r="I20" s="541"/>
      <c r="J20" s="524"/>
      <c r="K20" s="524"/>
      <c r="L20" s="594"/>
      <c r="M20" s="24"/>
      <c r="N20" s="24"/>
      <c r="O20" s="24"/>
      <c r="P20" s="24"/>
      <c r="Q20" s="24"/>
      <c r="R20" s="24"/>
    </row>
    <row r="21" spans="1:34" ht="15.95" customHeight="1" x14ac:dyDescent="0.2">
      <c r="C21" s="24"/>
      <c r="D21" s="24"/>
      <c r="E21" s="24"/>
      <c r="F21" s="24"/>
      <c r="G21" s="24"/>
      <c r="H21" s="24"/>
      <c r="I21" s="24"/>
      <c r="J21" s="24"/>
      <c r="K21" s="24"/>
      <c r="L21" s="24"/>
      <c r="M21" s="24"/>
      <c r="N21" s="24"/>
      <c r="O21" s="24"/>
      <c r="P21" s="24"/>
      <c r="Q21" s="24"/>
      <c r="R21" s="24"/>
    </row>
    <row r="22" spans="1:34" ht="26.1" customHeight="1" x14ac:dyDescent="0.2">
      <c r="C22" s="590" t="s">
        <v>605</v>
      </c>
      <c r="D22" s="590"/>
      <c r="E22" s="590"/>
      <c r="F22" s="590"/>
      <c r="G22" s="590"/>
      <c r="H22" s="590"/>
      <c r="I22" s="590"/>
      <c r="J22" s="590"/>
      <c r="K22" s="590"/>
      <c r="L22" s="590"/>
      <c r="M22" s="24"/>
      <c r="N22" s="24"/>
      <c r="O22" s="24"/>
      <c r="P22" s="24"/>
      <c r="Q22" s="24"/>
      <c r="R22" s="24"/>
    </row>
    <row r="23" spans="1:34" s="145" customFormat="1" ht="24" customHeight="1" x14ac:dyDescent="0.25">
      <c r="A23" s="143"/>
      <c r="B23" s="143"/>
      <c r="C23" s="591" t="s">
        <v>606</v>
      </c>
      <c r="D23" s="591"/>
      <c r="E23" s="591"/>
      <c r="F23" s="591" t="s">
        <v>607</v>
      </c>
      <c r="G23" s="591"/>
      <c r="H23" s="591"/>
      <c r="I23" s="591"/>
      <c r="J23" s="591"/>
      <c r="K23" s="591"/>
      <c r="L23" s="591"/>
      <c r="M23" s="144"/>
      <c r="N23" s="144"/>
      <c r="O23" s="144"/>
      <c r="P23" s="144"/>
      <c r="Q23" s="144"/>
      <c r="R23" s="144"/>
      <c r="S23" s="143"/>
      <c r="T23" s="143"/>
      <c r="U23" s="143"/>
      <c r="V23" s="143"/>
      <c r="W23" s="143"/>
      <c r="X23" s="143"/>
      <c r="Y23" s="143"/>
      <c r="Z23" s="143"/>
      <c r="AA23" s="143"/>
      <c r="AB23" s="143"/>
      <c r="AC23" s="143"/>
      <c r="AD23" s="143"/>
      <c r="AE23" s="143"/>
      <c r="AF23" s="143"/>
      <c r="AG23" s="143"/>
      <c r="AH23" s="143"/>
    </row>
    <row r="24" spans="1:34" s="145" customFormat="1" ht="24" customHeight="1" x14ac:dyDescent="0.25">
      <c r="A24" s="143"/>
      <c r="B24" s="143"/>
      <c r="C24" s="146"/>
      <c r="D24" s="146"/>
      <c r="E24" s="146"/>
      <c r="F24" s="146"/>
      <c r="G24" s="146"/>
      <c r="H24" s="146"/>
      <c r="I24" s="146"/>
      <c r="J24" s="146"/>
      <c r="K24" s="146"/>
      <c r="L24" s="146"/>
      <c r="M24" s="144"/>
      <c r="N24" s="144"/>
      <c r="O24" s="144"/>
      <c r="P24" s="144"/>
      <c r="Q24" s="144"/>
      <c r="R24" s="144"/>
      <c r="S24" s="143"/>
      <c r="T24" s="143"/>
      <c r="U24" s="143"/>
      <c r="V24" s="143"/>
      <c r="W24" s="143"/>
      <c r="X24" s="143"/>
      <c r="Y24" s="143"/>
      <c r="Z24" s="143"/>
      <c r="AA24" s="143"/>
      <c r="AB24" s="143"/>
      <c r="AC24" s="143"/>
      <c r="AD24" s="143"/>
      <c r="AE24" s="143"/>
      <c r="AF24" s="143"/>
      <c r="AG24" s="143"/>
      <c r="AH24" s="143"/>
    </row>
    <row r="25" spans="1:34" ht="15.95" customHeight="1" x14ac:dyDescent="0.2">
      <c r="C25" s="588" t="s">
        <v>608</v>
      </c>
      <c r="D25" s="588"/>
      <c r="E25" s="588"/>
      <c r="F25" s="516" t="s">
        <v>609</v>
      </c>
      <c r="G25" s="516"/>
      <c r="H25" s="516"/>
      <c r="I25" s="516"/>
      <c r="J25" s="516"/>
      <c r="K25" s="516"/>
      <c r="L25" s="516"/>
      <c r="M25" s="24"/>
      <c r="N25" s="24"/>
      <c r="O25" s="24"/>
      <c r="P25" s="24"/>
      <c r="Q25" s="24"/>
      <c r="R25" s="24"/>
    </row>
    <row r="26" spans="1:34" ht="15.95" customHeight="1" x14ac:dyDescent="0.2">
      <c r="C26" s="588"/>
      <c r="D26" s="588"/>
      <c r="E26" s="588"/>
      <c r="F26" s="516"/>
      <c r="G26" s="516"/>
      <c r="H26" s="516"/>
      <c r="I26" s="516"/>
      <c r="J26" s="516"/>
      <c r="K26" s="516"/>
      <c r="L26" s="516"/>
      <c r="M26" s="24"/>
      <c r="N26" s="24"/>
      <c r="O26" s="24"/>
      <c r="P26" s="24"/>
      <c r="Q26" s="24"/>
      <c r="R26" s="24"/>
    </row>
    <row r="27" spans="1:34" ht="15.95" customHeight="1" x14ac:dyDescent="0.2">
      <c r="C27" s="588"/>
      <c r="D27" s="588"/>
      <c r="E27" s="588"/>
      <c r="F27" s="516"/>
      <c r="G27" s="516"/>
      <c r="H27" s="516"/>
      <c r="I27" s="516"/>
      <c r="J27" s="516"/>
      <c r="K27" s="516"/>
      <c r="L27" s="516"/>
      <c r="M27" s="24"/>
      <c r="N27" s="24"/>
      <c r="O27" s="24"/>
      <c r="P27" s="24"/>
      <c r="Q27" s="24"/>
      <c r="R27" s="24"/>
    </row>
    <row r="28" spans="1:34" ht="15.95" customHeight="1" x14ac:dyDescent="0.2">
      <c r="C28" s="588"/>
      <c r="D28" s="588"/>
      <c r="E28" s="588"/>
      <c r="F28" s="516"/>
      <c r="G28" s="516"/>
      <c r="H28" s="516"/>
      <c r="I28" s="516"/>
      <c r="J28" s="516"/>
      <c r="K28" s="516"/>
      <c r="L28" s="516"/>
      <c r="M28" s="24"/>
      <c r="N28" s="24"/>
      <c r="O28" s="24"/>
      <c r="P28" s="24"/>
      <c r="Q28" s="24"/>
      <c r="R28" s="24"/>
    </row>
    <row r="29" spans="1:34" ht="15.95" customHeight="1" x14ac:dyDescent="0.2">
      <c r="C29" s="588"/>
      <c r="D29" s="588"/>
      <c r="E29" s="588"/>
      <c r="F29" s="516"/>
      <c r="G29" s="516"/>
      <c r="H29" s="516"/>
      <c r="I29" s="516"/>
      <c r="J29" s="516"/>
      <c r="K29" s="516"/>
      <c r="L29" s="516"/>
      <c r="M29" s="24"/>
      <c r="N29" s="24"/>
      <c r="O29" s="24"/>
      <c r="P29" s="24"/>
      <c r="Q29" s="24"/>
      <c r="R29" s="24"/>
    </row>
    <row r="30" spans="1:34" ht="15.95" customHeight="1" x14ac:dyDescent="0.2">
      <c r="C30" s="588"/>
      <c r="D30" s="588"/>
      <c r="E30" s="588"/>
      <c r="F30" s="516"/>
      <c r="G30" s="516"/>
      <c r="H30" s="516"/>
      <c r="I30" s="516"/>
      <c r="J30" s="516"/>
      <c r="K30" s="516"/>
      <c r="L30" s="516"/>
      <c r="M30" s="25"/>
      <c r="N30" s="25"/>
      <c r="O30" s="24"/>
      <c r="P30" s="24"/>
      <c r="Q30" s="24"/>
      <c r="R30" s="24"/>
    </row>
    <row r="31" spans="1:34" ht="15.95" customHeight="1" x14ac:dyDescent="0.2">
      <c r="C31" s="588"/>
      <c r="D31" s="588"/>
      <c r="E31" s="588"/>
      <c r="F31" s="516"/>
      <c r="G31" s="516"/>
      <c r="H31" s="516"/>
      <c r="I31" s="516"/>
      <c r="J31" s="516"/>
      <c r="K31" s="516"/>
      <c r="L31" s="516"/>
      <c r="M31" s="25"/>
      <c r="N31" s="25"/>
      <c r="O31" s="24"/>
      <c r="P31" s="24"/>
      <c r="Q31" s="24"/>
      <c r="R31" s="24"/>
    </row>
    <row r="32" spans="1:34" ht="15.95" customHeight="1" x14ac:dyDescent="0.2">
      <c r="C32" s="588"/>
      <c r="D32" s="588"/>
      <c r="E32" s="588"/>
      <c r="F32" s="516"/>
      <c r="G32" s="516"/>
      <c r="H32" s="516"/>
      <c r="I32" s="516"/>
      <c r="J32" s="516"/>
      <c r="K32" s="516"/>
      <c r="L32" s="516"/>
      <c r="M32" s="25"/>
      <c r="N32" s="25"/>
      <c r="O32" s="24"/>
      <c r="P32" s="24"/>
      <c r="Q32" s="24"/>
      <c r="R32" s="24"/>
    </row>
    <row r="33" spans="3:18" ht="15.95" customHeight="1" x14ac:dyDescent="0.2">
      <c r="C33" s="588"/>
      <c r="D33" s="588"/>
      <c r="E33" s="588"/>
      <c r="F33" s="516"/>
      <c r="G33" s="516"/>
      <c r="H33" s="516"/>
      <c r="I33" s="516"/>
      <c r="J33" s="516"/>
      <c r="K33" s="516"/>
      <c r="L33" s="516"/>
      <c r="M33" s="25"/>
      <c r="N33" s="25"/>
      <c r="O33" s="24"/>
      <c r="P33" s="24"/>
      <c r="Q33" s="24"/>
      <c r="R33" s="24"/>
    </row>
    <row r="34" spans="3:18" ht="15.95" customHeight="1" x14ac:dyDescent="0.2">
      <c r="C34" s="588"/>
      <c r="D34" s="588"/>
      <c r="E34" s="588"/>
      <c r="F34" s="516"/>
      <c r="G34" s="516"/>
      <c r="H34" s="516"/>
      <c r="I34" s="516"/>
      <c r="J34" s="516"/>
      <c r="K34" s="516"/>
      <c r="L34" s="516"/>
      <c r="M34" s="25"/>
      <c r="N34" s="25"/>
      <c r="O34" s="24"/>
      <c r="P34" s="24"/>
      <c r="Q34" s="24"/>
      <c r="R34" s="24"/>
    </row>
    <row r="35" spans="3:18" ht="15.95" customHeight="1" x14ac:dyDescent="0.2">
      <c r="C35" s="589"/>
      <c r="D35" s="589"/>
      <c r="E35" s="589"/>
      <c r="F35" s="589"/>
      <c r="G35" s="589"/>
      <c r="H35" s="589"/>
      <c r="I35" s="589"/>
      <c r="J35" s="589"/>
      <c r="K35" s="589"/>
      <c r="L35" s="589"/>
      <c r="M35" s="25"/>
      <c r="N35" s="25"/>
      <c r="O35" s="24"/>
      <c r="P35" s="24"/>
      <c r="Q35" s="24"/>
      <c r="R35" s="24"/>
    </row>
    <row r="36" spans="3:18" ht="15.95" customHeight="1" x14ac:dyDescent="0.2">
      <c r="C36" s="604" t="s">
        <v>610</v>
      </c>
      <c r="D36" s="605"/>
      <c r="E36" s="606"/>
      <c r="F36" s="596" t="s">
        <v>611</v>
      </c>
      <c r="G36" s="597"/>
      <c r="H36" s="597"/>
      <c r="I36" s="597"/>
      <c r="J36" s="597"/>
      <c r="K36" s="597"/>
      <c r="L36" s="598"/>
      <c r="M36" s="25"/>
      <c r="N36" s="25"/>
      <c r="O36" s="24"/>
      <c r="P36" s="24"/>
      <c r="Q36" s="24"/>
      <c r="R36" s="24"/>
    </row>
    <row r="37" spans="3:18" ht="15.95" customHeight="1" x14ac:dyDescent="0.2">
      <c r="C37" s="607"/>
      <c r="D37" s="608"/>
      <c r="E37" s="609"/>
      <c r="F37" s="599"/>
      <c r="G37" s="554"/>
      <c r="H37" s="554"/>
      <c r="I37" s="554"/>
      <c r="J37" s="554"/>
      <c r="K37" s="554"/>
      <c r="L37" s="600"/>
      <c r="M37" s="25"/>
      <c r="N37" s="25"/>
      <c r="O37" s="24"/>
      <c r="P37" s="24"/>
      <c r="Q37" s="24"/>
      <c r="R37" s="24"/>
    </row>
    <row r="38" spans="3:18" ht="15.95" customHeight="1" x14ac:dyDescent="0.2">
      <c r="C38" s="607"/>
      <c r="D38" s="608"/>
      <c r="E38" s="609"/>
      <c r="F38" s="599"/>
      <c r="G38" s="554"/>
      <c r="H38" s="554"/>
      <c r="I38" s="554"/>
      <c r="J38" s="554"/>
      <c r="K38" s="554"/>
      <c r="L38" s="600"/>
      <c r="M38" s="25"/>
      <c r="N38" s="25"/>
      <c r="O38" s="24"/>
      <c r="P38" s="24"/>
      <c r="Q38" s="24"/>
      <c r="R38" s="24"/>
    </row>
    <row r="39" spans="3:18" ht="15.95" customHeight="1" x14ac:dyDescent="0.2">
      <c r="C39" s="607"/>
      <c r="D39" s="608"/>
      <c r="E39" s="609"/>
      <c r="F39" s="599"/>
      <c r="G39" s="554"/>
      <c r="H39" s="554"/>
      <c r="I39" s="554"/>
      <c r="J39" s="554"/>
      <c r="K39" s="554"/>
      <c r="L39" s="600"/>
      <c r="M39" s="25"/>
      <c r="N39" s="25"/>
      <c r="O39" s="24"/>
      <c r="P39" s="24"/>
      <c r="Q39" s="24"/>
      <c r="R39" s="24"/>
    </row>
    <row r="40" spans="3:18" ht="15.95" customHeight="1" x14ac:dyDescent="0.2">
      <c r="C40" s="607"/>
      <c r="D40" s="608"/>
      <c r="E40" s="609"/>
      <c r="F40" s="599"/>
      <c r="G40" s="554"/>
      <c r="H40" s="554"/>
      <c r="I40" s="554"/>
      <c r="J40" s="554"/>
      <c r="K40" s="554"/>
      <c r="L40" s="600"/>
      <c r="M40" s="25"/>
      <c r="N40" s="25"/>
      <c r="O40" s="24"/>
      <c r="P40" s="24"/>
      <c r="Q40" s="24"/>
      <c r="R40" s="24"/>
    </row>
    <row r="41" spans="3:18" ht="15.95" customHeight="1" x14ac:dyDescent="0.2">
      <c r="C41" s="607"/>
      <c r="D41" s="608"/>
      <c r="E41" s="609"/>
      <c r="F41" s="599"/>
      <c r="G41" s="554"/>
      <c r="H41" s="554"/>
      <c r="I41" s="554"/>
      <c r="J41" s="554"/>
      <c r="K41" s="554"/>
      <c r="L41" s="600"/>
      <c r="M41" s="25"/>
      <c r="N41" s="25"/>
      <c r="O41" s="24"/>
      <c r="P41" s="24"/>
      <c r="Q41" s="24"/>
      <c r="R41" s="24"/>
    </row>
    <row r="42" spans="3:18" ht="15.95" customHeight="1" x14ac:dyDescent="0.2">
      <c r="C42" s="607"/>
      <c r="D42" s="608"/>
      <c r="E42" s="609"/>
      <c r="F42" s="599"/>
      <c r="G42" s="554"/>
      <c r="H42" s="554"/>
      <c r="I42" s="554"/>
      <c r="J42" s="554"/>
      <c r="K42" s="554"/>
      <c r="L42" s="600"/>
      <c r="M42" s="25"/>
      <c r="N42" s="25"/>
      <c r="O42" s="24"/>
      <c r="P42" s="24"/>
      <c r="Q42" s="24"/>
      <c r="R42" s="24"/>
    </row>
    <row r="43" spans="3:18" ht="15.95" customHeight="1" x14ac:dyDescent="0.2">
      <c r="C43" s="607"/>
      <c r="D43" s="608"/>
      <c r="E43" s="609"/>
      <c r="F43" s="599"/>
      <c r="G43" s="554"/>
      <c r="H43" s="554"/>
      <c r="I43" s="554"/>
      <c r="J43" s="554"/>
      <c r="K43" s="554"/>
      <c r="L43" s="600"/>
      <c r="M43" s="25"/>
      <c r="N43" s="25"/>
      <c r="O43" s="24"/>
      <c r="P43" s="24"/>
      <c r="Q43" s="24"/>
      <c r="R43" s="24"/>
    </row>
    <row r="44" spans="3:18" ht="15.95" customHeight="1" x14ac:dyDescent="0.2">
      <c r="C44" s="607"/>
      <c r="D44" s="608"/>
      <c r="E44" s="609"/>
      <c r="F44" s="599"/>
      <c r="G44" s="554"/>
      <c r="H44" s="554"/>
      <c r="I44" s="554"/>
      <c r="J44" s="554"/>
      <c r="K44" s="554"/>
      <c r="L44" s="600"/>
      <c r="M44" s="25"/>
      <c r="N44" s="25"/>
      <c r="O44" s="24"/>
      <c r="Q44" s="24"/>
      <c r="R44" s="24"/>
    </row>
    <row r="45" spans="3:18" ht="15.95" customHeight="1" x14ac:dyDescent="0.2">
      <c r="C45" s="607"/>
      <c r="D45" s="608"/>
      <c r="E45" s="609"/>
      <c r="F45" s="599"/>
      <c r="G45" s="554"/>
      <c r="H45" s="554"/>
      <c r="I45" s="554"/>
      <c r="J45" s="554"/>
      <c r="K45" s="554"/>
      <c r="L45" s="600"/>
      <c r="M45" s="24"/>
      <c r="N45" s="24"/>
      <c r="O45" s="24"/>
      <c r="P45" s="437"/>
      <c r="Q45" s="437"/>
      <c r="R45" s="24"/>
    </row>
    <row r="46" spans="3:18" ht="15.95" customHeight="1" x14ac:dyDescent="0.2">
      <c r="C46" s="610"/>
      <c r="D46" s="611"/>
      <c r="E46" s="612"/>
      <c r="F46" s="601"/>
      <c r="G46" s="602"/>
      <c r="H46" s="602"/>
      <c r="I46" s="602"/>
      <c r="J46" s="602"/>
      <c r="K46" s="602"/>
      <c r="L46" s="603"/>
      <c r="M46" s="24"/>
      <c r="N46" s="24"/>
      <c r="O46" s="24"/>
      <c r="P46" s="24"/>
      <c r="Q46" s="24"/>
      <c r="R46" s="24"/>
    </row>
    <row r="47" spans="3:18" ht="15.95" customHeight="1" x14ac:dyDescent="0.2">
      <c r="C47" s="595"/>
      <c r="D47" s="595"/>
      <c r="E47" s="595"/>
      <c r="F47" s="595"/>
      <c r="G47" s="595"/>
      <c r="H47" s="595"/>
      <c r="I47" s="595"/>
      <c r="J47" s="595"/>
      <c r="K47" s="595"/>
      <c r="L47" s="595"/>
      <c r="M47" s="24"/>
      <c r="N47" s="24"/>
      <c r="O47" s="24"/>
      <c r="P47" s="24"/>
      <c r="Q47" s="24"/>
      <c r="R47" s="24"/>
    </row>
    <row r="48" spans="3:18" ht="15.95" customHeight="1" x14ac:dyDescent="0.2">
      <c r="C48" s="588" t="s">
        <v>612</v>
      </c>
      <c r="D48" s="588"/>
      <c r="E48" s="588"/>
      <c r="F48" s="596" t="s">
        <v>613</v>
      </c>
      <c r="G48" s="597"/>
      <c r="H48" s="597"/>
      <c r="I48" s="597"/>
      <c r="J48" s="597"/>
      <c r="K48" s="597"/>
      <c r="L48" s="598"/>
      <c r="M48" s="24"/>
      <c r="N48" s="24"/>
      <c r="O48" s="24"/>
      <c r="P48" s="24"/>
      <c r="Q48" s="24"/>
      <c r="R48" s="24"/>
    </row>
    <row r="49" spans="3:18" ht="15.95" customHeight="1" x14ac:dyDescent="0.2">
      <c r="C49" s="588"/>
      <c r="D49" s="588"/>
      <c r="E49" s="588"/>
      <c r="F49" s="599"/>
      <c r="G49" s="554"/>
      <c r="H49" s="554"/>
      <c r="I49" s="554"/>
      <c r="J49" s="554"/>
      <c r="K49" s="554"/>
      <c r="L49" s="600"/>
      <c r="M49" s="24"/>
      <c r="N49" s="24"/>
      <c r="O49" s="24"/>
      <c r="P49" s="24"/>
      <c r="Q49" s="24"/>
      <c r="R49" s="24"/>
    </row>
    <row r="50" spans="3:18" ht="15.95" customHeight="1" x14ac:dyDescent="0.2">
      <c r="C50" s="588"/>
      <c r="D50" s="588"/>
      <c r="E50" s="588"/>
      <c r="F50" s="599"/>
      <c r="G50" s="554"/>
      <c r="H50" s="554"/>
      <c r="I50" s="554"/>
      <c r="J50" s="554"/>
      <c r="K50" s="554"/>
      <c r="L50" s="600"/>
      <c r="M50" s="24"/>
      <c r="N50" s="24"/>
      <c r="O50" s="24"/>
      <c r="P50" s="24"/>
      <c r="Q50" s="24"/>
      <c r="R50" s="24"/>
    </row>
    <row r="51" spans="3:18" ht="15.95" customHeight="1" x14ac:dyDescent="0.2">
      <c r="C51" s="588"/>
      <c r="D51" s="588"/>
      <c r="E51" s="588"/>
      <c r="F51" s="599"/>
      <c r="G51" s="554"/>
      <c r="H51" s="554"/>
      <c r="I51" s="554"/>
      <c r="J51" s="554"/>
      <c r="K51" s="554"/>
      <c r="L51" s="600"/>
      <c r="M51" s="24"/>
      <c r="N51" s="24"/>
      <c r="O51" s="24"/>
      <c r="P51" s="24"/>
      <c r="Q51" s="24"/>
      <c r="R51" s="24"/>
    </row>
    <row r="52" spans="3:18" ht="15.95" customHeight="1" x14ac:dyDescent="0.2">
      <c r="C52" s="588"/>
      <c r="D52" s="588"/>
      <c r="E52" s="588"/>
      <c r="F52" s="599"/>
      <c r="G52" s="554"/>
      <c r="H52" s="554"/>
      <c r="I52" s="554"/>
      <c r="J52" s="554"/>
      <c r="K52" s="554"/>
      <c r="L52" s="600"/>
      <c r="M52" s="24"/>
      <c r="N52" s="24"/>
      <c r="O52" s="24"/>
      <c r="P52" s="24"/>
      <c r="Q52" s="24"/>
      <c r="R52" s="24"/>
    </row>
    <row r="53" spans="3:18" ht="15.95" customHeight="1" x14ac:dyDescent="0.2">
      <c r="C53" s="588"/>
      <c r="D53" s="588"/>
      <c r="E53" s="588"/>
      <c r="F53" s="599"/>
      <c r="G53" s="554"/>
      <c r="H53" s="554"/>
      <c r="I53" s="554"/>
      <c r="J53" s="554"/>
      <c r="K53" s="554"/>
      <c r="L53" s="600"/>
      <c r="M53" s="24"/>
      <c r="N53" s="24"/>
      <c r="O53" s="24"/>
      <c r="P53" s="24"/>
      <c r="Q53" s="24"/>
      <c r="R53" s="24"/>
    </row>
    <row r="54" spans="3:18" ht="15.95" customHeight="1" x14ac:dyDescent="0.2">
      <c r="C54" s="588"/>
      <c r="D54" s="588"/>
      <c r="E54" s="588"/>
      <c r="F54" s="599"/>
      <c r="G54" s="554"/>
      <c r="H54" s="554"/>
      <c r="I54" s="554"/>
      <c r="J54" s="554"/>
      <c r="K54" s="554"/>
      <c r="L54" s="600"/>
      <c r="M54" s="24"/>
      <c r="N54" s="24"/>
      <c r="O54" s="24"/>
      <c r="P54" s="24"/>
      <c r="Q54" s="24"/>
      <c r="R54" s="24"/>
    </row>
    <row r="55" spans="3:18" ht="15.95" customHeight="1" x14ac:dyDescent="0.2">
      <c r="C55" s="588"/>
      <c r="D55" s="588"/>
      <c r="E55" s="588"/>
      <c r="F55" s="599"/>
      <c r="G55" s="554"/>
      <c r="H55" s="554"/>
      <c r="I55" s="554"/>
      <c r="J55" s="554"/>
      <c r="K55" s="554"/>
      <c r="L55" s="600"/>
      <c r="M55" s="24"/>
      <c r="N55" s="24"/>
      <c r="O55" s="24"/>
      <c r="P55" s="24"/>
      <c r="Q55" s="24"/>
      <c r="R55" s="24"/>
    </row>
    <row r="56" spans="3:18" ht="15.95" customHeight="1" x14ac:dyDescent="0.2">
      <c r="C56" s="588"/>
      <c r="D56" s="588"/>
      <c r="E56" s="588"/>
      <c r="F56" s="601"/>
      <c r="G56" s="602"/>
      <c r="H56" s="602"/>
      <c r="I56" s="602"/>
      <c r="J56" s="602"/>
      <c r="K56" s="602"/>
      <c r="L56" s="603"/>
      <c r="M56" s="24"/>
      <c r="N56" s="24"/>
      <c r="O56" s="24"/>
      <c r="P56" s="24"/>
      <c r="Q56" s="24"/>
      <c r="R56" s="24"/>
    </row>
    <row r="57" spans="3:18" ht="15.95" customHeight="1" x14ac:dyDescent="0.2">
      <c r="C57" s="595"/>
      <c r="D57" s="595"/>
      <c r="E57" s="595"/>
      <c r="F57" s="595"/>
      <c r="G57" s="595"/>
      <c r="H57" s="595"/>
      <c r="I57" s="595"/>
      <c r="J57" s="595"/>
      <c r="K57" s="595"/>
      <c r="L57" s="595"/>
      <c r="M57" s="24"/>
      <c r="N57" s="24"/>
      <c r="O57" s="24"/>
      <c r="P57" s="24"/>
      <c r="Q57" s="24"/>
      <c r="R57" s="24"/>
    </row>
    <row r="58" spans="3:18" ht="15.95" customHeight="1" x14ac:dyDescent="0.2">
      <c r="C58" s="588" t="s">
        <v>614</v>
      </c>
      <c r="D58" s="588"/>
      <c r="E58" s="588"/>
      <c r="F58" s="516" t="s">
        <v>615</v>
      </c>
      <c r="G58" s="516"/>
      <c r="H58" s="516"/>
      <c r="I58" s="516"/>
      <c r="J58" s="516"/>
      <c r="K58" s="516"/>
      <c r="L58" s="516"/>
      <c r="M58" s="24"/>
      <c r="N58" s="24"/>
      <c r="O58" s="24"/>
      <c r="P58" s="24"/>
      <c r="Q58" s="24"/>
      <c r="R58" s="24"/>
    </row>
    <row r="59" spans="3:18" ht="15.95" customHeight="1" x14ac:dyDescent="0.2">
      <c r="C59" s="588"/>
      <c r="D59" s="588"/>
      <c r="E59" s="588"/>
      <c r="F59" s="516"/>
      <c r="G59" s="516"/>
      <c r="H59" s="516"/>
      <c r="I59" s="516"/>
      <c r="J59" s="516"/>
      <c r="K59" s="516"/>
      <c r="L59" s="516"/>
      <c r="M59" s="24"/>
      <c r="N59" s="24"/>
      <c r="O59" s="24"/>
      <c r="P59" s="24"/>
      <c r="Q59" s="24"/>
      <c r="R59" s="24"/>
    </row>
    <row r="60" spans="3:18" ht="15.95" customHeight="1" x14ac:dyDescent="0.2">
      <c r="C60" s="588"/>
      <c r="D60" s="588"/>
      <c r="E60" s="588"/>
      <c r="F60" s="516"/>
      <c r="G60" s="516"/>
      <c r="H60" s="516"/>
      <c r="I60" s="516"/>
      <c r="J60" s="516"/>
      <c r="K60" s="516"/>
      <c r="L60" s="516"/>
      <c r="M60" s="24"/>
      <c r="N60" s="24"/>
      <c r="O60" s="24"/>
      <c r="P60" s="24"/>
      <c r="Q60" s="24"/>
      <c r="R60" s="24"/>
    </row>
    <row r="61" spans="3:18" ht="15.95" customHeight="1" x14ac:dyDescent="0.2">
      <c r="C61" s="588"/>
      <c r="D61" s="588"/>
      <c r="E61" s="588"/>
      <c r="F61" s="516"/>
      <c r="G61" s="516"/>
      <c r="H61" s="516"/>
      <c r="I61" s="516"/>
      <c r="J61" s="516"/>
      <c r="K61" s="516"/>
      <c r="L61" s="516"/>
      <c r="M61" s="24"/>
      <c r="N61" s="24"/>
      <c r="O61" s="24"/>
      <c r="P61" s="24"/>
      <c r="Q61" s="24"/>
      <c r="R61" s="24"/>
    </row>
    <row r="62" spans="3:18" ht="15.95" customHeight="1" x14ac:dyDescent="0.2">
      <c r="C62" s="588"/>
      <c r="D62" s="588"/>
      <c r="E62" s="588"/>
      <c r="F62" s="516"/>
      <c r="G62" s="516"/>
      <c r="H62" s="516"/>
      <c r="I62" s="516"/>
      <c r="J62" s="516"/>
      <c r="K62" s="516"/>
      <c r="L62" s="516"/>
      <c r="M62" s="24"/>
      <c r="N62" s="24"/>
      <c r="O62" s="24"/>
      <c r="P62" s="24"/>
      <c r="Q62" s="24"/>
      <c r="R62" s="24"/>
    </row>
    <row r="63" spans="3:18" ht="15.95" customHeight="1" x14ac:dyDescent="0.2">
      <c r="C63" s="588"/>
      <c r="D63" s="588"/>
      <c r="E63" s="588"/>
      <c r="F63" s="516"/>
      <c r="G63" s="516"/>
      <c r="H63" s="516"/>
      <c r="I63" s="516"/>
      <c r="J63" s="516"/>
      <c r="K63" s="516"/>
      <c r="L63" s="516"/>
      <c r="M63" s="24"/>
      <c r="N63" s="24"/>
      <c r="O63" s="24"/>
      <c r="P63" s="24"/>
      <c r="Q63" s="24"/>
      <c r="R63" s="24"/>
    </row>
    <row r="64" spans="3:18" ht="15.95" customHeight="1" x14ac:dyDescent="0.2">
      <c r="C64" s="588"/>
      <c r="D64" s="588"/>
      <c r="E64" s="588"/>
      <c r="F64" s="516"/>
      <c r="G64" s="516"/>
      <c r="H64" s="516"/>
      <c r="I64" s="516"/>
      <c r="J64" s="516"/>
      <c r="K64" s="516"/>
      <c r="L64" s="516"/>
      <c r="M64" s="24"/>
      <c r="N64" s="24"/>
      <c r="O64" s="24"/>
      <c r="P64" s="24"/>
      <c r="Q64" s="24"/>
      <c r="R64" s="24"/>
    </row>
    <row r="65" spans="3:18" ht="15.95" customHeight="1" x14ac:dyDescent="0.2">
      <c r="C65" s="588"/>
      <c r="D65" s="588"/>
      <c r="E65" s="588"/>
      <c r="F65" s="516"/>
      <c r="G65" s="516"/>
      <c r="H65" s="516"/>
      <c r="I65" s="516"/>
      <c r="J65" s="516"/>
      <c r="K65" s="516"/>
      <c r="L65" s="516"/>
      <c r="M65" s="24"/>
      <c r="N65" s="24"/>
      <c r="O65" s="24"/>
      <c r="P65" s="24"/>
      <c r="Q65" s="24"/>
      <c r="R65" s="24"/>
    </row>
    <row r="66" spans="3:18" ht="15.95" customHeight="1" x14ac:dyDescent="0.2">
      <c r="C66" s="588"/>
      <c r="D66" s="588"/>
      <c r="E66" s="588"/>
      <c r="F66" s="516"/>
      <c r="G66" s="516"/>
      <c r="H66" s="516"/>
      <c r="I66" s="516"/>
      <c r="J66" s="516"/>
      <c r="K66" s="516"/>
      <c r="L66" s="516"/>
      <c r="M66" s="24"/>
      <c r="N66" s="24"/>
      <c r="O66" s="24"/>
      <c r="P66" s="24"/>
      <c r="Q66" s="24"/>
      <c r="R66" s="24"/>
    </row>
    <row r="67" spans="3:18" ht="15.95" customHeight="1" x14ac:dyDescent="0.2">
      <c r="C67" s="588"/>
      <c r="D67" s="588"/>
      <c r="E67" s="588"/>
      <c r="F67" s="516"/>
      <c r="G67" s="516"/>
      <c r="H67" s="516"/>
      <c r="I67" s="516"/>
      <c r="J67" s="516"/>
      <c r="K67" s="516"/>
      <c r="L67" s="516"/>
      <c r="M67" s="24"/>
      <c r="N67" s="24"/>
      <c r="O67" s="24"/>
      <c r="P67" s="24"/>
      <c r="Q67" s="24"/>
      <c r="R67" s="24"/>
    </row>
    <row r="68" spans="3:18" ht="15.95" customHeight="1" x14ac:dyDescent="0.2">
      <c r="C68" s="595"/>
      <c r="D68" s="595"/>
      <c r="E68" s="595"/>
      <c r="F68" s="595"/>
      <c r="G68" s="595"/>
      <c r="H68" s="595"/>
      <c r="I68" s="595"/>
      <c r="J68" s="595"/>
      <c r="K68" s="595"/>
      <c r="L68" s="595"/>
      <c r="M68" s="24"/>
      <c r="N68" s="24"/>
      <c r="O68" s="24"/>
      <c r="P68" s="24"/>
      <c r="Q68" s="24"/>
      <c r="R68" s="24"/>
    </row>
    <row r="69" spans="3:18" ht="15.95" customHeight="1" x14ac:dyDescent="0.2">
      <c r="C69" s="604" t="s">
        <v>616</v>
      </c>
      <c r="D69" s="605"/>
      <c r="E69" s="606"/>
      <c r="F69" s="596" t="s">
        <v>617</v>
      </c>
      <c r="G69" s="597"/>
      <c r="H69" s="597"/>
      <c r="I69" s="597"/>
      <c r="J69" s="597"/>
      <c r="K69" s="597"/>
      <c r="L69" s="598"/>
      <c r="M69" s="24"/>
      <c r="N69" s="24"/>
      <c r="O69" s="24"/>
      <c r="P69" s="24"/>
      <c r="Q69" s="24"/>
      <c r="R69" s="24"/>
    </row>
    <row r="70" spans="3:18" ht="15.95" customHeight="1" x14ac:dyDescent="0.2">
      <c r="C70" s="607"/>
      <c r="D70" s="608"/>
      <c r="E70" s="609"/>
      <c r="F70" s="599"/>
      <c r="G70" s="554"/>
      <c r="H70" s="554"/>
      <c r="I70" s="554"/>
      <c r="J70" s="554"/>
      <c r="K70" s="554"/>
      <c r="L70" s="600"/>
      <c r="M70" s="24"/>
      <c r="N70" s="24"/>
      <c r="O70" s="24"/>
      <c r="P70" s="24"/>
      <c r="Q70" s="24"/>
      <c r="R70" s="24"/>
    </row>
    <row r="71" spans="3:18" ht="15.95" customHeight="1" x14ac:dyDescent="0.2">
      <c r="C71" s="607"/>
      <c r="D71" s="608"/>
      <c r="E71" s="609"/>
      <c r="F71" s="599"/>
      <c r="G71" s="554"/>
      <c r="H71" s="554"/>
      <c r="I71" s="554"/>
      <c r="J71" s="554"/>
      <c r="K71" s="554"/>
      <c r="L71" s="600"/>
      <c r="M71" s="24"/>
      <c r="N71" s="24"/>
      <c r="O71" s="24"/>
      <c r="P71" s="24"/>
      <c r="Q71" s="24"/>
      <c r="R71" s="24"/>
    </row>
    <row r="72" spans="3:18" ht="15.95" customHeight="1" x14ac:dyDescent="0.2">
      <c r="C72" s="607"/>
      <c r="D72" s="608"/>
      <c r="E72" s="609"/>
      <c r="F72" s="599"/>
      <c r="G72" s="554"/>
      <c r="H72" s="554"/>
      <c r="I72" s="554"/>
      <c r="J72" s="554"/>
      <c r="K72" s="554"/>
      <c r="L72" s="600"/>
      <c r="M72" s="24"/>
      <c r="N72" s="24"/>
      <c r="O72" s="24"/>
      <c r="P72" s="24"/>
      <c r="Q72" s="24"/>
      <c r="R72" s="24"/>
    </row>
    <row r="73" spans="3:18" ht="15.95" customHeight="1" x14ac:dyDescent="0.2">
      <c r="C73" s="607"/>
      <c r="D73" s="608"/>
      <c r="E73" s="609"/>
      <c r="F73" s="599"/>
      <c r="G73" s="554"/>
      <c r="H73" s="554"/>
      <c r="I73" s="554"/>
      <c r="J73" s="554"/>
      <c r="K73" s="554"/>
      <c r="L73" s="600"/>
      <c r="M73" s="24"/>
      <c r="N73" s="24"/>
      <c r="O73" s="24"/>
      <c r="P73" s="24"/>
      <c r="Q73" s="24"/>
      <c r="R73" s="24"/>
    </row>
    <row r="74" spans="3:18" ht="15.95" customHeight="1" x14ac:dyDescent="0.2">
      <c r="C74" s="607"/>
      <c r="D74" s="608"/>
      <c r="E74" s="609"/>
      <c r="F74" s="599"/>
      <c r="G74" s="554"/>
      <c r="H74" s="554"/>
      <c r="I74" s="554"/>
      <c r="J74" s="554"/>
      <c r="K74" s="554"/>
      <c r="L74" s="600"/>
      <c r="M74" s="24"/>
      <c r="N74" s="24"/>
      <c r="O74" s="24"/>
      <c r="P74" s="24"/>
      <c r="Q74" s="24"/>
      <c r="R74" s="24"/>
    </row>
    <row r="75" spans="3:18" ht="15.95" customHeight="1" x14ac:dyDescent="0.2">
      <c r="C75" s="607"/>
      <c r="D75" s="608"/>
      <c r="E75" s="609"/>
      <c r="F75" s="599"/>
      <c r="G75" s="554"/>
      <c r="H75" s="554"/>
      <c r="I75" s="554"/>
      <c r="J75" s="554"/>
      <c r="K75" s="554"/>
      <c r="L75" s="600"/>
      <c r="M75" s="24"/>
      <c r="N75" s="24"/>
      <c r="O75" s="24"/>
      <c r="P75" s="24"/>
      <c r="Q75" s="24"/>
      <c r="R75" s="24"/>
    </row>
    <row r="76" spans="3:18" ht="15.95" customHeight="1" x14ac:dyDescent="0.2">
      <c r="C76" s="607"/>
      <c r="D76" s="608"/>
      <c r="E76" s="609"/>
      <c r="F76" s="599"/>
      <c r="G76" s="554"/>
      <c r="H76" s="554"/>
      <c r="I76" s="554"/>
      <c r="J76" s="554"/>
      <c r="K76" s="554"/>
      <c r="L76" s="600"/>
      <c r="M76" s="24"/>
      <c r="N76" s="24"/>
      <c r="O76" s="24"/>
      <c r="P76" s="24"/>
      <c r="Q76" s="24"/>
      <c r="R76" s="24"/>
    </row>
    <row r="77" spans="3:18" ht="15.95" customHeight="1" x14ac:dyDescent="0.2">
      <c r="C77" s="607"/>
      <c r="D77" s="608"/>
      <c r="E77" s="609"/>
      <c r="F77" s="599"/>
      <c r="G77" s="554"/>
      <c r="H77" s="554"/>
      <c r="I77" s="554"/>
      <c r="J77" s="554"/>
      <c r="K77" s="554"/>
      <c r="L77" s="600"/>
      <c r="M77" s="24"/>
      <c r="N77" s="24"/>
      <c r="O77" s="24"/>
      <c r="P77" s="24"/>
      <c r="Q77" s="24"/>
      <c r="R77" s="24"/>
    </row>
    <row r="78" spans="3:18" ht="15.95" customHeight="1" x14ac:dyDescent="0.2">
      <c r="C78" s="607"/>
      <c r="D78" s="608"/>
      <c r="E78" s="609"/>
      <c r="F78" s="599"/>
      <c r="G78" s="554"/>
      <c r="H78" s="554"/>
      <c r="I78" s="554"/>
      <c r="J78" s="554"/>
      <c r="K78" s="554"/>
      <c r="L78" s="600"/>
      <c r="M78" s="24"/>
      <c r="N78" s="24"/>
      <c r="O78" s="24"/>
      <c r="P78" s="24"/>
      <c r="Q78" s="24"/>
      <c r="R78" s="24"/>
    </row>
    <row r="79" spans="3:18" ht="15.95" customHeight="1" x14ac:dyDescent="0.2">
      <c r="C79" s="607"/>
      <c r="D79" s="608"/>
      <c r="E79" s="609"/>
      <c r="F79" s="599"/>
      <c r="G79" s="554"/>
      <c r="H79" s="554"/>
      <c r="I79" s="554"/>
      <c r="J79" s="554"/>
      <c r="K79" s="554"/>
      <c r="L79" s="600"/>
      <c r="M79" s="24"/>
      <c r="N79" s="24"/>
      <c r="O79" s="24"/>
      <c r="P79" s="24"/>
      <c r="Q79" s="24"/>
      <c r="R79" s="24"/>
    </row>
    <row r="80" spans="3:18" ht="15.95" customHeight="1" x14ac:dyDescent="0.2">
      <c r="C80" s="607"/>
      <c r="D80" s="608"/>
      <c r="E80" s="609"/>
      <c r="F80" s="599"/>
      <c r="G80" s="554"/>
      <c r="H80" s="554"/>
      <c r="I80" s="554"/>
      <c r="J80" s="554"/>
      <c r="K80" s="554"/>
      <c r="L80" s="600"/>
      <c r="M80" s="24"/>
      <c r="N80" s="24"/>
      <c r="O80" s="24"/>
      <c r="P80" s="24"/>
      <c r="Q80" s="24"/>
      <c r="R80" s="24"/>
    </row>
    <row r="81" spans="3:18" ht="15.95" customHeight="1" x14ac:dyDescent="0.2">
      <c r="C81" s="607"/>
      <c r="D81" s="608"/>
      <c r="E81" s="609"/>
      <c r="F81" s="599"/>
      <c r="G81" s="554"/>
      <c r="H81" s="554"/>
      <c r="I81" s="554"/>
      <c r="J81" s="554"/>
      <c r="K81" s="554"/>
      <c r="L81" s="600"/>
      <c r="M81" s="24"/>
      <c r="N81" s="24"/>
      <c r="O81" s="24"/>
      <c r="P81" s="24"/>
      <c r="Q81" s="24"/>
      <c r="R81" s="24"/>
    </row>
    <row r="82" spans="3:18" ht="15.95" customHeight="1" x14ac:dyDescent="0.2">
      <c r="C82" s="607"/>
      <c r="D82" s="608"/>
      <c r="E82" s="609"/>
      <c r="F82" s="599"/>
      <c r="G82" s="554"/>
      <c r="H82" s="554"/>
      <c r="I82" s="554"/>
      <c r="J82" s="554"/>
      <c r="K82" s="554"/>
      <c r="L82" s="600"/>
      <c r="M82" s="24"/>
      <c r="N82" s="24"/>
      <c r="O82" s="24"/>
      <c r="P82" s="24"/>
      <c r="Q82" s="24"/>
      <c r="R82" s="24"/>
    </row>
    <row r="83" spans="3:18" ht="15.95" customHeight="1" x14ac:dyDescent="0.2">
      <c r="C83" s="607"/>
      <c r="D83" s="608"/>
      <c r="E83" s="609"/>
      <c r="F83" s="599"/>
      <c r="G83" s="554"/>
      <c r="H83" s="554"/>
      <c r="I83" s="554"/>
      <c r="J83" s="554"/>
      <c r="K83" s="554"/>
      <c r="L83" s="600"/>
      <c r="M83" s="24"/>
      <c r="N83" s="24"/>
      <c r="O83" s="24"/>
      <c r="P83" s="24"/>
      <c r="Q83" s="24"/>
      <c r="R83" s="24"/>
    </row>
    <row r="84" spans="3:18" ht="15.95" customHeight="1" x14ac:dyDescent="0.2">
      <c r="C84" s="610"/>
      <c r="D84" s="611"/>
      <c r="E84" s="612"/>
      <c r="F84" s="601"/>
      <c r="G84" s="602"/>
      <c r="H84" s="602"/>
      <c r="I84" s="602"/>
      <c r="J84" s="602"/>
      <c r="K84" s="602"/>
      <c r="L84" s="603"/>
      <c r="M84" s="24"/>
      <c r="N84" s="24"/>
      <c r="O84" s="24"/>
      <c r="P84" s="24"/>
      <c r="Q84" s="24"/>
      <c r="R84" s="24"/>
    </row>
    <row r="85" spans="3:18" ht="15.95" customHeight="1" x14ac:dyDescent="0.2">
      <c r="C85" s="595"/>
      <c r="D85" s="595"/>
      <c r="E85" s="595"/>
      <c r="F85" s="595"/>
      <c r="G85" s="595"/>
      <c r="H85" s="595"/>
      <c r="I85" s="595"/>
      <c r="J85" s="595"/>
      <c r="K85" s="595"/>
      <c r="L85" s="595"/>
      <c r="M85" s="24"/>
      <c r="N85" s="24"/>
      <c r="O85" s="24"/>
      <c r="P85" s="24"/>
      <c r="Q85" s="24"/>
      <c r="R85" s="24"/>
    </row>
    <row r="86" spans="3:18" ht="15.95" customHeight="1" x14ac:dyDescent="0.2">
      <c r="C86" s="604" t="s">
        <v>618</v>
      </c>
      <c r="D86" s="605"/>
      <c r="E86" s="606"/>
      <c r="F86" s="596" t="s">
        <v>619</v>
      </c>
      <c r="G86" s="597"/>
      <c r="H86" s="597"/>
      <c r="I86" s="597"/>
      <c r="J86" s="597"/>
      <c r="K86" s="597"/>
      <c r="L86" s="598"/>
      <c r="M86" s="24"/>
      <c r="N86" s="24"/>
      <c r="O86" s="24"/>
      <c r="P86" s="24"/>
      <c r="Q86" s="24"/>
      <c r="R86" s="24"/>
    </row>
    <row r="87" spans="3:18" ht="15.95" customHeight="1" x14ac:dyDescent="0.2">
      <c r="C87" s="607"/>
      <c r="D87" s="608"/>
      <c r="E87" s="609"/>
      <c r="F87" s="599"/>
      <c r="G87" s="554"/>
      <c r="H87" s="554"/>
      <c r="I87" s="554"/>
      <c r="J87" s="554"/>
      <c r="K87" s="554"/>
      <c r="L87" s="600"/>
      <c r="M87" s="24"/>
      <c r="N87" s="24"/>
      <c r="O87" s="24"/>
      <c r="P87" s="24"/>
      <c r="Q87" s="24"/>
      <c r="R87" s="24"/>
    </row>
    <row r="88" spans="3:18" ht="15.95" customHeight="1" x14ac:dyDescent="0.2">
      <c r="C88" s="607"/>
      <c r="D88" s="608"/>
      <c r="E88" s="609"/>
      <c r="F88" s="599"/>
      <c r="G88" s="554"/>
      <c r="H88" s="554"/>
      <c r="I88" s="554"/>
      <c r="J88" s="554"/>
      <c r="K88" s="554"/>
      <c r="L88" s="600"/>
      <c r="M88" s="24"/>
      <c r="N88" s="24"/>
      <c r="O88" s="24"/>
      <c r="P88" s="24"/>
      <c r="Q88" s="24"/>
      <c r="R88" s="24"/>
    </row>
    <row r="89" spans="3:18" ht="15.95" customHeight="1" x14ac:dyDescent="0.2">
      <c r="C89" s="607"/>
      <c r="D89" s="608"/>
      <c r="E89" s="609"/>
      <c r="F89" s="599"/>
      <c r="G89" s="554"/>
      <c r="H89" s="554"/>
      <c r="I89" s="554"/>
      <c r="J89" s="554"/>
      <c r="K89" s="554"/>
      <c r="L89" s="600"/>
      <c r="M89" s="24"/>
      <c r="N89" s="24"/>
      <c r="O89" s="24"/>
      <c r="P89" s="24"/>
      <c r="Q89" s="24"/>
      <c r="R89" s="24"/>
    </row>
    <row r="90" spans="3:18" ht="15.95" customHeight="1" x14ac:dyDescent="0.2">
      <c r="C90" s="607"/>
      <c r="D90" s="608"/>
      <c r="E90" s="609"/>
      <c r="F90" s="599"/>
      <c r="G90" s="554"/>
      <c r="H90" s="554"/>
      <c r="I90" s="554"/>
      <c r="J90" s="554"/>
      <c r="K90" s="554"/>
      <c r="L90" s="600"/>
      <c r="M90" s="24"/>
      <c r="N90" s="24"/>
      <c r="O90" s="24"/>
      <c r="P90" s="24"/>
      <c r="Q90" s="24"/>
      <c r="R90" s="24"/>
    </row>
    <row r="91" spans="3:18" ht="15.95" customHeight="1" x14ac:dyDescent="0.2">
      <c r="C91" s="607"/>
      <c r="D91" s="608"/>
      <c r="E91" s="609"/>
      <c r="F91" s="599"/>
      <c r="G91" s="554"/>
      <c r="H91" s="554"/>
      <c r="I91" s="554"/>
      <c r="J91" s="554"/>
      <c r="K91" s="554"/>
      <c r="L91" s="600"/>
      <c r="M91" s="24"/>
      <c r="N91" s="24"/>
      <c r="O91" s="24"/>
      <c r="P91" s="24"/>
      <c r="Q91" s="24"/>
      <c r="R91" s="24"/>
    </row>
    <row r="92" spans="3:18" ht="15.95" customHeight="1" x14ac:dyDescent="0.2">
      <c r="C92" s="607"/>
      <c r="D92" s="608"/>
      <c r="E92" s="609"/>
      <c r="F92" s="599"/>
      <c r="G92" s="554"/>
      <c r="H92" s="554"/>
      <c r="I92" s="554"/>
      <c r="J92" s="554"/>
      <c r="K92" s="554"/>
      <c r="L92" s="600"/>
      <c r="M92" s="24"/>
      <c r="N92" s="24"/>
      <c r="O92" s="24"/>
      <c r="P92" s="24"/>
      <c r="Q92" s="24"/>
      <c r="R92" s="24"/>
    </row>
    <row r="93" spans="3:18" ht="15.95" customHeight="1" x14ac:dyDescent="0.2">
      <c r="C93" s="607"/>
      <c r="D93" s="608"/>
      <c r="E93" s="609"/>
      <c r="F93" s="599"/>
      <c r="G93" s="554"/>
      <c r="H93" s="554"/>
      <c r="I93" s="554"/>
      <c r="J93" s="554"/>
      <c r="K93" s="554"/>
      <c r="L93" s="600"/>
      <c r="M93" s="24"/>
      <c r="N93" s="24"/>
      <c r="O93" s="24"/>
      <c r="P93" s="24"/>
      <c r="Q93" s="24"/>
      <c r="R93" s="24"/>
    </row>
    <row r="94" spans="3:18" ht="15.95" customHeight="1" x14ac:dyDescent="0.2">
      <c r="C94" s="607"/>
      <c r="D94" s="608"/>
      <c r="E94" s="609"/>
      <c r="F94" s="599"/>
      <c r="G94" s="554"/>
      <c r="H94" s="554"/>
      <c r="I94" s="554"/>
      <c r="J94" s="554"/>
      <c r="K94" s="554"/>
      <c r="L94" s="600"/>
      <c r="M94" s="24"/>
      <c r="N94" s="24"/>
      <c r="O94" s="24"/>
      <c r="P94" s="24"/>
      <c r="Q94" s="24"/>
      <c r="R94" s="24"/>
    </row>
    <row r="95" spans="3:18" ht="15.95" customHeight="1" x14ac:dyDescent="0.2">
      <c r="C95" s="607"/>
      <c r="D95" s="608"/>
      <c r="E95" s="609"/>
      <c r="F95" s="599"/>
      <c r="G95" s="554"/>
      <c r="H95" s="554"/>
      <c r="I95" s="554"/>
      <c r="J95" s="554"/>
      <c r="K95" s="554"/>
      <c r="L95" s="600"/>
      <c r="M95" s="24"/>
      <c r="N95" s="24"/>
      <c r="O95" s="24"/>
      <c r="P95" s="24"/>
      <c r="Q95" s="24"/>
      <c r="R95" s="24"/>
    </row>
    <row r="96" spans="3:18" ht="15.95" customHeight="1" x14ac:dyDescent="0.2">
      <c r="C96" s="607"/>
      <c r="D96" s="608"/>
      <c r="E96" s="609"/>
      <c r="F96" s="599"/>
      <c r="G96" s="554"/>
      <c r="H96" s="554"/>
      <c r="I96" s="554"/>
      <c r="J96" s="554"/>
      <c r="K96" s="554"/>
      <c r="L96" s="600"/>
      <c r="M96" s="24"/>
      <c r="N96" s="24"/>
      <c r="O96" s="24"/>
      <c r="P96" s="24"/>
      <c r="Q96" s="24"/>
      <c r="R96" s="24"/>
    </row>
    <row r="97" spans="3:18" ht="15.95" customHeight="1" x14ac:dyDescent="0.2">
      <c r="C97" s="607"/>
      <c r="D97" s="608"/>
      <c r="E97" s="609"/>
      <c r="F97" s="599"/>
      <c r="G97" s="554"/>
      <c r="H97" s="554"/>
      <c r="I97" s="554"/>
      <c r="J97" s="554"/>
      <c r="K97" s="554"/>
      <c r="L97" s="600"/>
      <c r="M97" s="24"/>
      <c r="N97" s="24"/>
      <c r="O97" s="24"/>
      <c r="P97" s="24"/>
      <c r="Q97" s="24"/>
      <c r="R97" s="24"/>
    </row>
    <row r="98" spans="3:18" ht="15.95" customHeight="1" x14ac:dyDescent="0.2">
      <c r="C98" s="607"/>
      <c r="D98" s="608"/>
      <c r="E98" s="609"/>
      <c r="F98" s="599"/>
      <c r="G98" s="554"/>
      <c r="H98" s="554"/>
      <c r="I98" s="554"/>
      <c r="J98" s="554"/>
      <c r="K98" s="554"/>
      <c r="L98" s="600"/>
      <c r="M98" s="24"/>
      <c r="N98" s="24"/>
      <c r="O98" s="24"/>
      <c r="P98" s="24"/>
      <c r="Q98" s="24"/>
      <c r="R98" s="24"/>
    </row>
    <row r="99" spans="3:18" ht="15.95" customHeight="1" x14ac:dyDescent="0.2">
      <c r="C99" s="607"/>
      <c r="D99" s="608"/>
      <c r="E99" s="609"/>
      <c r="F99" s="599"/>
      <c r="G99" s="554"/>
      <c r="H99" s="554"/>
      <c r="I99" s="554"/>
      <c r="J99" s="554"/>
      <c r="K99" s="554"/>
      <c r="L99" s="600"/>
      <c r="M99" s="24"/>
      <c r="N99" s="24"/>
      <c r="O99" s="24"/>
      <c r="P99" s="24"/>
      <c r="Q99" s="24"/>
      <c r="R99" s="24"/>
    </row>
    <row r="100" spans="3:18" ht="15.95" customHeight="1" x14ac:dyDescent="0.2">
      <c r="C100" s="610"/>
      <c r="D100" s="611"/>
      <c r="E100" s="612"/>
      <c r="F100" s="601"/>
      <c r="G100" s="602"/>
      <c r="H100" s="602"/>
      <c r="I100" s="602"/>
      <c r="J100" s="602"/>
      <c r="K100" s="602"/>
      <c r="L100" s="603"/>
      <c r="M100" s="24"/>
      <c r="N100" s="24"/>
      <c r="O100" s="24"/>
      <c r="P100" s="24"/>
      <c r="Q100" s="24"/>
      <c r="R100" s="24"/>
    </row>
    <row r="101" spans="3:18" ht="15.95" customHeight="1" x14ac:dyDescent="0.2">
      <c r="C101" s="595"/>
      <c r="D101" s="595"/>
      <c r="E101" s="595"/>
      <c r="F101" s="595"/>
      <c r="G101" s="595"/>
      <c r="H101" s="595"/>
      <c r="I101" s="595"/>
      <c r="J101" s="595"/>
      <c r="K101" s="595"/>
      <c r="L101" s="595"/>
      <c r="M101" s="24"/>
      <c r="N101" s="24"/>
      <c r="O101" s="24"/>
      <c r="P101" s="24"/>
      <c r="Q101" s="24"/>
      <c r="R101" s="24"/>
    </row>
    <row r="102" spans="3:18" ht="15.95" customHeight="1" x14ac:dyDescent="0.2">
      <c r="C102" s="604" t="s">
        <v>620</v>
      </c>
      <c r="D102" s="605"/>
      <c r="E102" s="606"/>
      <c r="F102" s="596" t="s">
        <v>621</v>
      </c>
      <c r="G102" s="597"/>
      <c r="H102" s="597"/>
      <c r="I102" s="597"/>
      <c r="J102" s="597"/>
      <c r="K102" s="597"/>
      <c r="L102" s="598"/>
      <c r="M102" s="24"/>
      <c r="N102" s="24"/>
      <c r="O102" s="24"/>
      <c r="P102" s="24"/>
      <c r="Q102" s="24"/>
      <c r="R102" s="24"/>
    </row>
    <row r="103" spans="3:18" ht="15.95" customHeight="1" x14ac:dyDescent="0.2">
      <c r="C103" s="607"/>
      <c r="D103" s="608"/>
      <c r="E103" s="609"/>
      <c r="F103" s="599"/>
      <c r="G103" s="554"/>
      <c r="H103" s="554"/>
      <c r="I103" s="554"/>
      <c r="J103" s="554"/>
      <c r="K103" s="554"/>
      <c r="L103" s="600"/>
      <c r="M103" s="24"/>
      <c r="N103" s="24"/>
      <c r="O103" s="24"/>
      <c r="P103" s="24"/>
      <c r="Q103" s="24"/>
      <c r="R103" s="24"/>
    </row>
    <row r="104" spans="3:18" ht="15.95" customHeight="1" x14ac:dyDescent="0.2">
      <c r="C104" s="607"/>
      <c r="D104" s="608"/>
      <c r="E104" s="609"/>
      <c r="F104" s="599"/>
      <c r="G104" s="554"/>
      <c r="H104" s="554"/>
      <c r="I104" s="554"/>
      <c r="J104" s="554"/>
      <c r="K104" s="554"/>
      <c r="L104" s="600"/>
      <c r="M104" s="24"/>
      <c r="N104" s="24"/>
      <c r="O104" s="24"/>
      <c r="P104" s="24"/>
      <c r="Q104" s="24"/>
      <c r="R104" s="24"/>
    </row>
    <row r="105" spans="3:18" ht="15.95" customHeight="1" x14ac:dyDescent="0.2">
      <c r="C105" s="607"/>
      <c r="D105" s="608"/>
      <c r="E105" s="609"/>
      <c r="F105" s="599"/>
      <c r="G105" s="554"/>
      <c r="H105" s="554"/>
      <c r="I105" s="554"/>
      <c r="J105" s="554"/>
      <c r="K105" s="554"/>
      <c r="L105" s="600"/>
      <c r="M105" s="24"/>
      <c r="N105" s="24"/>
      <c r="O105" s="24"/>
      <c r="P105" s="24"/>
      <c r="Q105" s="24"/>
      <c r="R105" s="24"/>
    </row>
    <row r="106" spans="3:18" ht="15.95" customHeight="1" x14ac:dyDescent="0.2">
      <c r="C106" s="607"/>
      <c r="D106" s="608"/>
      <c r="E106" s="609"/>
      <c r="F106" s="599"/>
      <c r="G106" s="554"/>
      <c r="H106" s="554"/>
      <c r="I106" s="554"/>
      <c r="J106" s="554"/>
      <c r="K106" s="554"/>
      <c r="L106" s="600"/>
      <c r="M106" s="24"/>
      <c r="N106" s="24"/>
      <c r="O106" s="24"/>
      <c r="P106" s="24"/>
      <c r="Q106" s="24"/>
      <c r="R106" s="24"/>
    </row>
    <row r="107" spans="3:18" ht="15.95" customHeight="1" x14ac:dyDescent="0.2">
      <c r="C107" s="607"/>
      <c r="D107" s="608"/>
      <c r="E107" s="609"/>
      <c r="F107" s="599"/>
      <c r="G107" s="554"/>
      <c r="H107" s="554"/>
      <c r="I107" s="554"/>
      <c r="J107" s="554"/>
      <c r="K107" s="554"/>
      <c r="L107" s="600"/>
      <c r="M107" s="24"/>
      <c r="N107" s="24"/>
      <c r="O107" s="24"/>
      <c r="P107" s="24"/>
      <c r="Q107" s="24"/>
      <c r="R107" s="24"/>
    </row>
    <row r="108" spans="3:18" ht="15.95" customHeight="1" x14ac:dyDescent="0.2">
      <c r="C108" s="607"/>
      <c r="D108" s="608"/>
      <c r="E108" s="609"/>
      <c r="F108" s="599"/>
      <c r="G108" s="554"/>
      <c r="H108" s="554"/>
      <c r="I108" s="554"/>
      <c r="J108" s="554"/>
      <c r="K108" s="554"/>
      <c r="L108" s="600"/>
      <c r="M108" s="24"/>
      <c r="N108" s="24"/>
      <c r="O108" s="24"/>
      <c r="P108" s="24"/>
      <c r="Q108" s="24"/>
      <c r="R108" s="24"/>
    </row>
    <row r="109" spans="3:18" ht="15.95" customHeight="1" x14ac:dyDescent="0.2">
      <c r="C109" s="607"/>
      <c r="D109" s="608"/>
      <c r="E109" s="609"/>
      <c r="F109" s="599"/>
      <c r="G109" s="554"/>
      <c r="H109" s="554"/>
      <c r="I109" s="554"/>
      <c r="J109" s="554"/>
      <c r="K109" s="554"/>
      <c r="L109" s="600"/>
      <c r="M109" s="24"/>
      <c r="N109" s="24"/>
      <c r="O109" s="24"/>
      <c r="P109" s="24"/>
      <c r="Q109" s="24"/>
      <c r="R109" s="24"/>
    </row>
    <row r="110" spans="3:18" ht="15.95" customHeight="1" x14ac:dyDescent="0.2">
      <c r="C110" s="607"/>
      <c r="D110" s="608"/>
      <c r="E110" s="609"/>
      <c r="F110" s="599"/>
      <c r="G110" s="554"/>
      <c r="H110" s="554"/>
      <c r="I110" s="554"/>
      <c r="J110" s="554"/>
      <c r="K110" s="554"/>
      <c r="L110" s="600"/>
      <c r="M110" s="24"/>
      <c r="N110" s="24"/>
      <c r="O110" s="24"/>
      <c r="P110" s="24"/>
      <c r="Q110" s="24"/>
      <c r="R110" s="24"/>
    </row>
    <row r="111" spans="3:18" ht="15.95" customHeight="1" x14ac:dyDescent="0.2">
      <c r="C111" s="610"/>
      <c r="D111" s="611"/>
      <c r="E111" s="612"/>
      <c r="F111" s="601"/>
      <c r="G111" s="602"/>
      <c r="H111" s="602"/>
      <c r="I111" s="602"/>
      <c r="J111" s="602"/>
      <c r="K111" s="602"/>
      <c r="L111" s="603"/>
      <c r="M111" s="24"/>
      <c r="N111" s="24"/>
      <c r="O111" s="24"/>
      <c r="P111" s="24"/>
      <c r="Q111" s="24"/>
      <c r="R111" s="24"/>
    </row>
    <row r="112" spans="3:18" ht="15.95" customHeight="1" x14ac:dyDescent="0.2">
      <c r="C112" s="24"/>
      <c r="D112" s="24"/>
      <c r="E112" s="24"/>
      <c r="F112" s="24"/>
      <c r="G112" s="24"/>
      <c r="H112" s="24"/>
      <c r="I112" s="24"/>
      <c r="J112" s="24"/>
      <c r="K112" s="24"/>
      <c r="L112" s="24"/>
      <c r="M112" s="24"/>
      <c r="N112" s="24"/>
      <c r="O112" s="24"/>
      <c r="P112" s="24"/>
      <c r="Q112" s="24"/>
      <c r="R112" s="24"/>
    </row>
    <row r="113" spans="3:18" ht="15.95" customHeight="1" x14ac:dyDescent="0.2">
      <c r="C113" s="24"/>
      <c r="D113" s="24"/>
      <c r="E113" s="24"/>
      <c r="F113" s="24"/>
      <c r="G113" s="24"/>
      <c r="H113" s="24"/>
      <c r="I113" s="24"/>
      <c r="J113" s="24"/>
      <c r="K113" s="24"/>
      <c r="L113" s="24"/>
      <c r="M113" s="24"/>
      <c r="N113" s="24"/>
      <c r="O113" s="24"/>
      <c r="P113" s="24"/>
      <c r="Q113" s="24"/>
      <c r="R113" s="24"/>
    </row>
  </sheetData>
  <sheetProtection algorithmName="SHA-512" hashValue="bbh0jumUWEYgKULgIhWOPzDhNcs/nxgLoZMdWCcu1o7r41jU1jxXjhBlC4pNRwTUCrXBTfzOGj0ycImCMQSpDQ==" saltValue="muMjnbXQiJgh5+S2cSz2Uw==" spinCount="100000" sheet="1" objects="1" scenarios="1" selectLockedCells="1" selectUnlockedCells="1"/>
  <mergeCells count="31">
    <mergeCell ref="C102:E111"/>
    <mergeCell ref="F102:L111"/>
    <mergeCell ref="C86:E100"/>
    <mergeCell ref="F86:L100"/>
    <mergeCell ref="C101:L101"/>
    <mergeCell ref="C69:E84"/>
    <mergeCell ref="F69:L84"/>
    <mergeCell ref="C85:L85"/>
    <mergeCell ref="C68:L68"/>
    <mergeCell ref="C58:E67"/>
    <mergeCell ref="C57:L57"/>
    <mergeCell ref="F58:L67"/>
    <mergeCell ref="C48:E56"/>
    <mergeCell ref="F48:L56"/>
    <mergeCell ref="C36:E46"/>
    <mergeCell ref="F36:L46"/>
    <mergeCell ref="C47:L47"/>
    <mergeCell ref="C9:K10"/>
    <mergeCell ref="C11:P12"/>
    <mergeCell ref="P45:Q45"/>
    <mergeCell ref="C14:I14"/>
    <mergeCell ref="F25:L34"/>
    <mergeCell ref="C25:E34"/>
    <mergeCell ref="C35:L35"/>
    <mergeCell ref="C22:L22"/>
    <mergeCell ref="C23:E23"/>
    <mergeCell ref="F23:L23"/>
    <mergeCell ref="C15:I20"/>
    <mergeCell ref="J15:J20"/>
    <mergeCell ref="K15:K20"/>
    <mergeCell ref="L15:L20"/>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6386-397E-B644-A490-E42149DA93CA}">
  <sheetPr codeName="Planilha40"/>
  <dimension ref="A1:AH109"/>
  <sheetViews>
    <sheetView showGridLines="0" showRowColHeaders="0" topLeftCell="A10"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ht="15" customHeight="1" x14ac:dyDescent="0.2">
      <c r="C9" s="391" t="s">
        <v>622</v>
      </c>
      <c r="D9" s="391"/>
      <c r="E9" s="391"/>
      <c r="F9" s="391"/>
      <c r="G9" s="391"/>
      <c r="H9" s="391"/>
      <c r="I9" s="391"/>
      <c r="J9" s="391"/>
      <c r="K9" s="391"/>
      <c r="L9" s="7"/>
      <c r="M9" s="7"/>
      <c r="N9" s="7"/>
      <c r="O9" s="7"/>
      <c r="P9" s="7"/>
      <c r="Q9" s="7"/>
      <c r="R9" s="7"/>
    </row>
    <row r="10" spans="3:18" ht="15" customHeight="1" x14ac:dyDescent="0.2">
      <c r="C10" s="391"/>
      <c r="D10" s="391"/>
      <c r="E10" s="391"/>
      <c r="F10" s="391"/>
      <c r="G10" s="391"/>
      <c r="H10" s="391"/>
      <c r="I10" s="391"/>
      <c r="J10" s="391"/>
      <c r="K10" s="391"/>
      <c r="L10" s="7"/>
      <c r="M10" s="7"/>
      <c r="N10" s="7"/>
      <c r="O10" s="7"/>
      <c r="P10" s="7"/>
      <c r="Q10" s="7"/>
      <c r="R10" s="7"/>
    </row>
    <row r="11" spans="3:18" ht="15.95" customHeight="1" x14ac:dyDescent="0.2">
      <c r="C11" s="375" t="s">
        <v>185</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613" t="s">
        <v>623</v>
      </c>
      <c r="D14" s="613"/>
      <c r="E14" s="613"/>
      <c r="F14" s="613"/>
      <c r="G14" s="613"/>
      <c r="H14" s="613"/>
      <c r="I14" s="613"/>
      <c r="J14" s="613"/>
      <c r="K14" s="613"/>
      <c r="L14" s="613"/>
      <c r="M14" s="613"/>
      <c r="N14" s="613"/>
      <c r="O14" s="613"/>
      <c r="P14" s="613"/>
      <c r="Q14" s="613"/>
      <c r="R14" s="613"/>
    </row>
    <row r="15" spans="3:18" ht="15.95" customHeight="1" x14ac:dyDescent="0.2">
      <c r="C15" s="613"/>
      <c r="D15" s="613"/>
      <c r="E15" s="613"/>
      <c r="F15" s="613"/>
      <c r="G15" s="613"/>
      <c r="H15" s="613"/>
      <c r="I15" s="613"/>
      <c r="J15" s="613"/>
      <c r="K15" s="613"/>
      <c r="L15" s="613"/>
      <c r="M15" s="613"/>
      <c r="N15" s="613"/>
      <c r="O15" s="613"/>
      <c r="P15" s="613"/>
      <c r="Q15" s="613"/>
      <c r="R15" s="613"/>
    </row>
    <row r="16" spans="3:18" ht="17.100000000000001" customHeight="1" x14ac:dyDescent="0.2">
      <c r="C16" s="613"/>
      <c r="D16" s="613"/>
      <c r="E16" s="613"/>
      <c r="F16" s="613"/>
      <c r="G16" s="613"/>
      <c r="H16" s="613"/>
      <c r="I16" s="613"/>
      <c r="J16" s="613"/>
      <c r="K16" s="613"/>
      <c r="L16" s="613"/>
      <c r="M16" s="613"/>
      <c r="N16" s="613"/>
      <c r="O16" s="613"/>
      <c r="P16" s="613"/>
      <c r="Q16" s="613"/>
      <c r="R16" s="613"/>
    </row>
    <row r="17" spans="3:18" ht="17.100000000000001" customHeight="1" x14ac:dyDescent="0.2">
      <c r="C17" s="613"/>
      <c r="D17" s="613"/>
      <c r="E17" s="613"/>
      <c r="F17" s="613"/>
      <c r="G17" s="613"/>
      <c r="H17" s="613"/>
      <c r="I17" s="613"/>
      <c r="J17" s="613"/>
      <c r="K17" s="613"/>
      <c r="L17" s="613"/>
      <c r="M17" s="613"/>
      <c r="N17" s="613"/>
      <c r="O17" s="613"/>
      <c r="P17" s="613"/>
      <c r="Q17" s="613"/>
      <c r="R17" s="613"/>
    </row>
    <row r="18" spans="3:18" ht="15.95" customHeight="1" x14ac:dyDescent="0.2">
      <c r="C18" s="613"/>
      <c r="D18" s="613"/>
      <c r="E18" s="613"/>
      <c r="F18" s="613"/>
      <c r="G18" s="613"/>
      <c r="H18" s="613"/>
      <c r="I18" s="613"/>
      <c r="J18" s="613"/>
      <c r="K18" s="613"/>
      <c r="L18" s="613"/>
      <c r="M18" s="613"/>
      <c r="N18" s="613"/>
      <c r="O18" s="613"/>
      <c r="P18" s="613"/>
      <c r="Q18" s="613"/>
      <c r="R18" s="613"/>
    </row>
    <row r="19" spans="3:18" ht="15.95" customHeight="1" x14ac:dyDescent="0.2">
      <c r="C19" s="613"/>
      <c r="D19" s="613"/>
      <c r="E19" s="613"/>
      <c r="F19" s="613"/>
      <c r="G19" s="613"/>
      <c r="H19" s="613"/>
      <c r="I19" s="613"/>
      <c r="J19" s="613"/>
      <c r="K19" s="613"/>
      <c r="L19" s="613"/>
      <c r="M19" s="613"/>
      <c r="N19" s="613"/>
      <c r="O19" s="613"/>
      <c r="P19" s="613"/>
      <c r="Q19" s="613"/>
      <c r="R19" s="613"/>
    </row>
    <row r="20" spans="3:18" ht="15.95" customHeight="1" x14ac:dyDescent="0.2">
      <c r="C20" s="613"/>
      <c r="D20" s="613"/>
      <c r="E20" s="613"/>
      <c r="F20" s="613"/>
      <c r="G20" s="613"/>
      <c r="H20" s="613"/>
      <c r="I20" s="613"/>
      <c r="J20" s="613"/>
      <c r="K20" s="613"/>
      <c r="L20" s="613"/>
      <c r="M20" s="613"/>
      <c r="N20" s="613"/>
      <c r="O20" s="613"/>
      <c r="P20" s="613"/>
      <c r="Q20" s="613"/>
      <c r="R20" s="613"/>
    </row>
    <row r="21" spans="3:18" ht="15.95" customHeight="1" x14ac:dyDescent="0.2">
      <c r="C21" s="613"/>
      <c r="D21" s="613"/>
      <c r="E21" s="613"/>
      <c r="F21" s="613"/>
      <c r="G21" s="613"/>
      <c r="H21" s="613"/>
      <c r="I21" s="613"/>
      <c r="J21" s="613"/>
      <c r="K21" s="613"/>
      <c r="L21" s="613"/>
      <c r="M21" s="613"/>
      <c r="N21" s="613"/>
      <c r="O21" s="613"/>
      <c r="P21" s="613"/>
      <c r="Q21" s="613"/>
      <c r="R21" s="613"/>
    </row>
    <row r="22" spans="3:18" ht="15.95" customHeight="1" x14ac:dyDescent="0.2">
      <c r="C22" s="613"/>
      <c r="D22" s="613"/>
      <c r="E22" s="613"/>
      <c r="F22" s="613"/>
      <c r="G22" s="613"/>
      <c r="H22" s="613"/>
      <c r="I22" s="613"/>
      <c r="J22" s="613"/>
      <c r="K22" s="613"/>
      <c r="L22" s="613"/>
      <c r="M22" s="613"/>
      <c r="N22" s="613"/>
      <c r="O22" s="613"/>
      <c r="P22" s="613"/>
      <c r="Q22" s="613"/>
      <c r="R22" s="613"/>
    </row>
    <row r="23" spans="3:18" ht="15.95" customHeight="1" x14ac:dyDescent="0.2">
      <c r="C23" s="613"/>
      <c r="D23" s="613"/>
      <c r="E23" s="613"/>
      <c r="F23" s="613"/>
      <c r="G23" s="613"/>
      <c r="H23" s="613"/>
      <c r="I23" s="613"/>
      <c r="J23" s="613"/>
      <c r="K23" s="613"/>
      <c r="L23" s="613"/>
      <c r="M23" s="613"/>
      <c r="N23" s="613"/>
      <c r="O23" s="613"/>
      <c r="P23" s="613"/>
      <c r="Q23" s="613"/>
      <c r="R23" s="613"/>
    </row>
    <row r="24" spans="3:18" ht="15.95" customHeight="1" x14ac:dyDescent="0.2">
      <c r="C24" s="613"/>
      <c r="D24" s="613"/>
      <c r="E24" s="613"/>
      <c r="F24" s="613"/>
      <c r="G24" s="613"/>
      <c r="H24" s="613"/>
      <c r="I24" s="613"/>
      <c r="J24" s="613"/>
      <c r="K24" s="613"/>
      <c r="L24" s="613"/>
      <c r="M24" s="613"/>
      <c r="N24" s="613"/>
      <c r="O24" s="613"/>
      <c r="P24" s="613"/>
      <c r="Q24" s="613"/>
      <c r="R24" s="613"/>
    </row>
    <row r="25" spans="3:18" ht="15.95" customHeight="1" x14ac:dyDescent="0.2">
      <c r="C25" s="613"/>
      <c r="D25" s="613"/>
      <c r="E25" s="613"/>
      <c r="F25" s="613"/>
      <c r="G25" s="613"/>
      <c r="H25" s="613"/>
      <c r="I25" s="613"/>
      <c r="J25" s="613"/>
      <c r="K25" s="613"/>
      <c r="L25" s="613"/>
      <c r="M25" s="613"/>
      <c r="N25" s="613"/>
      <c r="O25" s="613"/>
      <c r="P25" s="613"/>
      <c r="Q25" s="613"/>
      <c r="R25" s="613"/>
    </row>
    <row r="26" spans="3:18" ht="15.95" customHeight="1" x14ac:dyDescent="0.2">
      <c r="C26" s="613"/>
      <c r="D26" s="613"/>
      <c r="E26" s="613"/>
      <c r="F26" s="613"/>
      <c r="G26" s="613"/>
      <c r="H26" s="613"/>
      <c r="I26" s="613"/>
      <c r="J26" s="613"/>
      <c r="K26" s="613"/>
      <c r="L26" s="613"/>
      <c r="M26" s="613"/>
      <c r="N26" s="613"/>
      <c r="O26" s="613"/>
      <c r="P26" s="613"/>
      <c r="Q26" s="613"/>
      <c r="R26" s="613"/>
    </row>
    <row r="27" spans="3:18" ht="15.95" customHeight="1" x14ac:dyDescent="0.2">
      <c r="C27" s="613"/>
      <c r="D27" s="613"/>
      <c r="E27" s="613"/>
      <c r="F27" s="613"/>
      <c r="G27" s="613"/>
      <c r="H27" s="613"/>
      <c r="I27" s="613"/>
      <c r="J27" s="613"/>
      <c r="K27" s="613"/>
      <c r="L27" s="613"/>
      <c r="M27" s="613"/>
      <c r="N27" s="613"/>
      <c r="O27" s="613"/>
      <c r="P27" s="613"/>
      <c r="Q27" s="613"/>
      <c r="R27" s="613"/>
    </row>
    <row r="28" spans="3:18" ht="15.95" customHeight="1" x14ac:dyDescent="0.2">
      <c r="C28" s="613"/>
      <c r="D28" s="613"/>
      <c r="E28" s="613"/>
      <c r="F28" s="613"/>
      <c r="G28" s="613"/>
      <c r="H28" s="613"/>
      <c r="I28" s="613"/>
      <c r="J28" s="613"/>
      <c r="K28" s="613"/>
      <c r="L28" s="613"/>
      <c r="M28" s="613"/>
      <c r="N28" s="613"/>
      <c r="O28" s="613"/>
      <c r="P28" s="613"/>
      <c r="Q28" s="613"/>
      <c r="R28" s="613"/>
    </row>
    <row r="29" spans="3:18" ht="15.95" customHeight="1" x14ac:dyDescent="0.2">
      <c r="C29" s="613"/>
      <c r="D29" s="613"/>
      <c r="E29" s="613"/>
      <c r="F29" s="613"/>
      <c r="G29" s="613"/>
      <c r="H29" s="613"/>
      <c r="I29" s="613"/>
      <c r="J29" s="613"/>
      <c r="K29" s="613"/>
      <c r="L29" s="613"/>
      <c r="M29" s="613"/>
      <c r="N29" s="613"/>
      <c r="O29" s="613"/>
      <c r="P29" s="613"/>
      <c r="Q29" s="613"/>
      <c r="R29" s="613"/>
    </row>
    <row r="30" spans="3:18" ht="15.95" customHeight="1" x14ac:dyDescent="0.2">
      <c r="C30" s="613"/>
      <c r="D30" s="613"/>
      <c r="E30" s="613"/>
      <c r="F30" s="613"/>
      <c r="G30" s="613"/>
      <c r="H30" s="613"/>
      <c r="I30" s="613"/>
      <c r="J30" s="613"/>
      <c r="K30" s="613"/>
      <c r="L30" s="613"/>
      <c r="M30" s="613"/>
      <c r="N30" s="613"/>
      <c r="O30" s="613"/>
      <c r="P30" s="613"/>
      <c r="Q30" s="613"/>
      <c r="R30" s="613"/>
    </row>
    <row r="31" spans="3:18" ht="15.95" customHeight="1" x14ac:dyDescent="0.2">
      <c r="C31" s="613"/>
      <c r="D31" s="613"/>
      <c r="E31" s="613"/>
      <c r="F31" s="613"/>
      <c r="G31" s="613"/>
      <c r="H31" s="613"/>
      <c r="I31" s="613"/>
      <c r="J31" s="613"/>
      <c r="K31" s="613"/>
      <c r="L31" s="613"/>
      <c r="M31" s="613"/>
      <c r="N31" s="613"/>
      <c r="O31" s="613"/>
      <c r="P31" s="613"/>
      <c r="Q31" s="613"/>
      <c r="R31" s="613"/>
    </row>
    <row r="32" spans="3:18" ht="15.95" customHeight="1" x14ac:dyDescent="0.2">
      <c r="C32" s="613"/>
      <c r="D32" s="613"/>
      <c r="E32" s="613"/>
      <c r="F32" s="613"/>
      <c r="G32" s="613"/>
      <c r="H32" s="613"/>
      <c r="I32" s="613"/>
      <c r="J32" s="613"/>
      <c r="K32" s="613"/>
      <c r="L32" s="613"/>
      <c r="M32" s="613"/>
      <c r="N32" s="613"/>
      <c r="O32" s="613"/>
      <c r="P32" s="613"/>
      <c r="Q32" s="613"/>
      <c r="R32" s="613"/>
    </row>
    <row r="33" spans="3:18" ht="15.95" customHeight="1" x14ac:dyDescent="0.2">
      <c r="C33" s="613"/>
      <c r="D33" s="613"/>
      <c r="E33" s="613"/>
      <c r="F33" s="613"/>
      <c r="G33" s="613"/>
      <c r="H33" s="613"/>
      <c r="I33" s="613"/>
      <c r="J33" s="613"/>
      <c r="K33" s="613"/>
      <c r="L33" s="613"/>
      <c r="M33" s="613"/>
      <c r="N33" s="613"/>
      <c r="O33" s="613"/>
      <c r="P33" s="613"/>
      <c r="Q33" s="613"/>
      <c r="R33" s="613"/>
    </row>
    <row r="34" spans="3:18" ht="15.95" customHeight="1" x14ac:dyDescent="0.2">
      <c r="C34" s="613"/>
      <c r="D34" s="613"/>
      <c r="E34" s="613"/>
      <c r="F34" s="613"/>
      <c r="G34" s="613"/>
      <c r="H34" s="613"/>
      <c r="I34" s="613"/>
      <c r="J34" s="613"/>
      <c r="K34" s="613"/>
      <c r="L34" s="613"/>
      <c r="M34" s="613"/>
      <c r="N34" s="613"/>
      <c r="O34" s="613"/>
      <c r="P34" s="613"/>
      <c r="Q34" s="613"/>
      <c r="R34" s="613"/>
    </row>
    <row r="35" spans="3:18" ht="15.95" customHeight="1" x14ac:dyDescent="0.2">
      <c r="C35" s="613"/>
      <c r="D35" s="613"/>
      <c r="E35" s="613"/>
      <c r="F35" s="613"/>
      <c r="G35" s="613"/>
      <c r="H35" s="613"/>
      <c r="I35" s="613"/>
      <c r="J35" s="613"/>
      <c r="K35" s="613"/>
      <c r="L35" s="613"/>
      <c r="M35" s="613"/>
      <c r="N35" s="613"/>
      <c r="O35" s="613"/>
      <c r="P35" s="613"/>
      <c r="Q35" s="613"/>
      <c r="R35" s="613"/>
    </row>
    <row r="36" spans="3:18" ht="15.95" customHeight="1" x14ac:dyDescent="0.2">
      <c r="C36" s="613"/>
      <c r="D36" s="613"/>
      <c r="E36" s="613"/>
      <c r="F36" s="613"/>
      <c r="G36" s="613"/>
      <c r="H36" s="613"/>
      <c r="I36" s="613"/>
      <c r="J36" s="613"/>
      <c r="K36" s="613"/>
      <c r="L36" s="613"/>
      <c r="M36" s="613"/>
      <c r="N36" s="613"/>
      <c r="O36" s="613"/>
      <c r="P36" s="613"/>
      <c r="Q36" s="613"/>
      <c r="R36" s="613"/>
    </row>
    <row r="37" spans="3:18" ht="15.95" customHeight="1" x14ac:dyDescent="0.2">
      <c r="C37" s="24"/>
      <c r="D37" s="24"/>
      <c r="E37" s="24"/>
      <c r="F37" s="24"/>
      <c r="G37" s="24"/>
      <c r="H37" s="24"/>
      <c r="I37" s="24"/>
      <c r="J37" s="24"/>
      <c r="K37" s="24"/>
      <c r="L37" s="24"/>
      <c r="M37" s="24"/>
      <c r="N37" s="24"/>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391" t="s">
        <v>624</v>
      </c>
      <c r="D39" s="391"/>
      <c r="E39" s="391"/>
      <c r="F39" s="391"/>
      <c r="G39" s="391"/>
      <c r="H39" s="391"/>
      <c r="I39" s="391"/>
      <c r="J39" s="391"/>
      <c r="K39" s="391"/>
      <c r="L39" s="7"/>
      <c r="M39" s="7"/>
      <c r="N39" s="7"/>
      <c r="O39" s="7"/>
      <c r="P39" s="7"/>
      <c r="Q39" s="7"/>
      <c r="R39" s="7"/>
    </row>
    <row r="40" spans="3:18" ht="15.95" customHeight="1" x14ac:dyDescent="0.2">
      <c r="C40" s="391"/>
      <c r="D40" s="391"/>
      <c r="E40" s="391"/>
      <c r="F40" s="391"/>
      <c r="G40" s="391"/>
      <c r="H40" s="391"/>
      <c r="I40" s="391"/>
      <c r="J40" s="391"/>
      <c r="K40" s="391"/>
      <c r="L40" s="7"/>
      <c r="M40" s="7"/>
      <c r="N40" s="7"/>
      <c r="O40" s="7"/>
      <c r="P40" s="7"/>
      <c r="Q40" s="7"/>
      <c r="R40" s="7"/>
    </row>
    <row r="41" spans="3:18" ht="15.95" customHeight="1" x14ac:dyDescent="0.2">
      <c r="C41" s="375" t="s">
        <v>187</v>
      </c>
      <c r="D41" s="375"/>
      <c r="E41" s="375"/>
      <c r="F41" s="375"/>
      <c r="G41" s="375"/>
      <c r="H41" s="375"/>
      <c r="I41" s="375"/>
      <c r="J41" s="375"/>
      <c r="K41" s="375"/>
      <c r="L41" s="375"/>
      <c r="M41" s="375"/>
      <c r="N41" s="375"/>
      <c r="O41" s="375"/>
      <c r="P41" s="375"/>
      <c r="Q41" s="7"/>
      <c r="R41" s="7"/>
    </row>
    <row r="42" spans="3:18" ht="15.95" customHeight="1" x14ac:dyDescent="0.2">
      <c r="C42" s="375"/>
      <c r="D42" s="375"/>
      <c r="E42" s="375"/>
      <c r="F42" s="375"/>
      <c r="G42" s="375"/>
      <c r="H42" s="375"/>
      <c r="I42" s="375"/>
      <c r="J42" s="375"/>
      <c r="K42" s="375"/>
      <c r="L42" s="375"/>
      <c r="M42" s="375"/>
      <c r="N42" s="375"/>
      <c r="O42" s="375"/>
      <c r="P42" s="375"/>
      <c r="Q42" s="7"/>
      <c r="R42" s="7"/>
    </row>
    <row r="43" spans="3:18" ht="15.95" customHeight="1" x14ac:dyDescent="0.25">
      <c r="C43" s="12"/>
      <c r="D43" s="13"/>
      <c r="E43" s="13"/>
      <c r="F43" s="13"/>
      <c r="G43" s="14"/>
      <c r="H43" s="14"/>
      <c r="I43" s="14"/>
      <c r="J43" s="14"/>
      <c r="K43" s="14"/>
      <c r="L43" s="14"/>
      <c r="M43" s="14"/>
      <c r="N43" s="14"/>
      <c r="O43" s="14"/>
      <c r="P43" s="14"/>
      <c r="Q43" s="14"/>
      <c r="R43" s="15"/>
    </row>
    <row r="44" spans="3:18" ht="15.95" customHeight="1" x14ac:dyDescent="0.2">
      <c r="C44" s="436" t="s">
        <v>625</v>
      </c>
      <c r="D44" s="436"/>
      <c r="E44" s="436"/>
      <c r="F44" s="436"/>
      <c r="G44" s="436"/>
      <c r="H44" s="436"/>
      <c r="I44" s="436"/>
      <c r="J44" s="436"/>
      <c r="K44" s="436"/>
      <c r="L44" s="436"/>
      <c r="M44" s="436"/>
      <c r="N44" s="436"/>
      <c r="O44" s="436"/>
      <c r="P44" s="436"/>
      <c r="Q44" s="436"/>
      <c r="R44" s="436"/>
    </row>
    <row r="45" spans="3:18" ht="15.95" customHeight="1" x14ac:dyDescent="0.2">
      <c r="C45" s="436"/>
      <c r="D45" s="436"/>
      <c r="E45" s="436"/>
      <c r="F45" s="436"/>
      <c r="G45" s="436"/>
      <c r="H45" s="436"/>
      <c r="I45" s="436"/>
      <c r="J45" s="436"/>
      <c r="K45" s="436"/>
      <c r="L45" s="436"/>
      <c r="M45" s="436"/>
      <c r="N45" s="436"/>
      <c r="O45" s="436"/>
      <c r="P45" s="436"/>
      <c r="Q45" s="436"/>
      <c r="R45" s="436"/>
    </row>
    <row r="46" spans="3:18" ht="15.95" customHeight="1" x14ac:dyDescent="0.2">
      <c r="C46" s="436"/>
      <c r="D46" s="436"/>
      <c r="E46" s="436"/>
      <c r="F46" s="436"/>
      <c r="G46" s="436"/>
      <c r="H46" s="436"/>
      <c r="I46" s="436"/>
      <c r="J46" s="436"/>
      <c r="K46" s="436"/>
      <c r="L46" s="436"/>
      <c r="M46" s="436"/>
      <c r="N46" s="436"/>
      <c r="O46" s="436"/>
      <c r="P46" s="436"/>
      <c r="Q46" s="436"/>
      <c r="R46" s="436"/>
    </row>
    <row r="47" spans="3:18" ht="15.95" customHeight="1" x14ac:dyDescent="0.2">
      <c r="C47" s="436"/>
      <c r="D47" s="436"/>
      <c r="E47" s="436"/>
      <c r="F47" s="436"/>
      <c r="G47" s="436"/>
      <c r="H47" s="436"/>
      <c r="I47" s="436"/>
      <c r="J47" s="436"/>
      <c r="K47" s="436"/>
      <c r="L47" s="436"/>
      <c r="M47" s="436"/>
      <c r="N47" s="436"/>
      <c r="O47" s="436"/>
      <c r="P47" s="436"/>
      <c r="Q47" s="436"/>
      <c r="R47" s="436"/>
    </row>
    <row r="48" spans="3:18" ht="15.95" customHeight="1" x14ac:dyDescent="0.2">
      <c r="C48" s="436"/>
      <c r="D48" s="436"/>
      <c r="E48" s="436"/>
      <c r="F48" s="436"/>
      <c r="G48" s="436"/>
      <c r="H48" s="436"/>
      <c r="I48" s="436"/>
      <c r="J48" s="436"/>
      <c r="K48" s="436"/>
      <c r="L48" s="436"/>
      <c r="M48" s="436"/>
      <c r="N48" s="436"/>
      <c r="O48" s="436"/>
      <c r="P48" s="436"/>
      <c r="Q48" s="436"/>
      <c r="R48" s="436"/>
    </row>
    <row r="49" spans="3:18" ht="15.95" customHeight="1" x14ac:dyDescent="0.2">
      <c r="C49" s="436"/>
      <c r="D49" s="436"/>
      <c r="E49" s="436"/>
      <c r="F49" s="436"/>
      <c r="G49" s="436"/>
      <c r="H49" s="436"/>
      <c r="I49" s="436"/>
      <c r="J49" s="436"/>
      <c r="K49" s="436"/>
      <c r="L49" s="436"/>
      <c r="M49" s="436"/>
      <c r="N49" s="436"/>
      <c r="O49" s="436"/>
      <c r="P49" s="436"/>
      <c r="Q49" s="436"/>
      <c r="R49" s="436"/>
    </row>
    <row r="50" spans="3:18" ht="15.95" customHeight="1" x14ac:dyDescent="0.2">
      <c r="C50" s="25"/>
      <c r="D50" s="25"/>
      <c r="E50" s="25"/>
      <c r="F50" s="25"/>
      <c r="G50" s="25"/>
      <c r="H50" s="25"/>
      <c r="I50" s="25"/>
      <c r="J50" s="25"/>
      <c r="K50" s="25"/>
      <c r="L50" s="25"/>
      <c r="M50" s="25"/>
      <c r="N50" s="25"/>
      <c r="O50" s="24"/>
      <c r="Q50" s="24"/>
      <c r="R50" s="24"/>
    </row>
    <row r="51" spans="3:18" ht="15.95" customHeight="1" x14ac:dyDescent="0.2">
      <c r="C51" s="24"/>
      <c r="D51" s="24"/>
      <c r="E51" s="24"/>
      <c r="F51" s="24"/>
      <c r="G51" s="24"/>
      <c r="H51" s="24"/>
      <c r="I51" s="24"/>
      <c r="J51" s="24"/>
      <c r="K51" s="24"/>
      <c r="L51" s="24"/>
      <c r="M51" s="24"/>
      <c r="N51" s="24"/>
      <c r="O51" s="24"/>
      <c r="P51" s="437"/>
      <c r="Q51" s="437"/>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row r="105" spans="3:18" ht="15.95" customHeight="1" x14ac:dyDescent="0.2">
      <c r="C105" s="24"/>
      <c r="D105" s="24"/>
      <c r="E105" s="24"/>
      <c r="F105" s="24"/>
      <c r="G105" s="24"/>
      <c r="H105" s="24"/>
      <c r="I105" s="24"/>
      <c r="J105" s="24"/>
      <c r="K105" s="24"/>
      <c r="L105" s="24"/>
      <c r="M105" s="24"/>
      <c r="N105" s="24"/>
      <c r="O105" s="24"/>
      <c r="P105" s="24"/>
      <c r="Q105" s="24"/>
      <c r="R105" s="24"/>
    </row>
    <row r="106" spans="3:18" ht="15.95" customHeight="1" x14ac:dyDescent="0.2">
      <c r="C106" s="24"/>
      <c r="D106" s="24"/>
      <c r="E106" s="24"/>
      <c r="F106" s="24"/>
      <c r="G106" s="24"/>
      <c r="H106" s="24"/>
      <c r="I106" s="24"/>
      <c r="J106" s="24"/>
      <c r="K106" s="24"/>
      <c r="L106" s="24"/>
      <c r="M106" s="24"/>
      <c r="N106" s="24"/>
      <c r="O106" s="24"/>
      <c r="P106" s="24"/>
      <c r="Q106" s="24"/>
      <c r="R106" s="24"/>
    </row>
    <row r="107" spans="3:18" ht="15.95" customHeight="1" x14ac:dyDescent="0.2">
      <c r="C107" s="24"/>
      <c r="D107" s="24"/>
      <c r="E107" s="24"/>
      <c r="F107" s="24"/>
      <c r="G107" s="24"/>
      <c r="H107" s="24"/>
      <c r="I107" s="24"/>
      <c r="J107" s="24"/>
      <c r="K107" s="24"/>
      <c r="L107" s="24"/>
      <c r="M107" s="24"/>
      <c r="N107" s="24"/>
      <c r="O107" s="24"/>
      <c r="P107" s="24"/>
      <c r="Q107" s="24"/>
      <c r="R107" s="24"/>
    </row>
    <row r="108" spans="3:18" ht="15.95" customHeight="1" x14ac:dyDescent="0.2">
      <c r="C108" s="24"/>
      <c r="D108" s="24"/>
      <c r="E108" s="24"/>
      <c r="F108" s="24"/>
      <c r="G108" s="24"/>
      <c r="H108" s="24"/>
      <c r="I108" s="24"/>
      <c r="J108" s="24"/>
      <c r="K108" s="24"/>
      <c r="L108" s="24"/>
      <c r="M108" s="24"/>
      <c r="N108" s="24"/>
      <c r="O108" s="24"/>
      <c r="P108" s="24"/>
      <c r="Q108" s="24"/>
      <c r="R108" s="24"/>
    </row>
    <row r="109" spans="3:18" ht="15.95" customHeight="1" x14ac:dyDescent="0.2">
      <c r="C109" s="24"/>
      <c r="D109" s="24"/>
      <c r="E109" s="24"/>
      <c r="F109" s="24"/>
      <c r="G109" s="24"/>
      <c r="H109" s="24"/>
      <c r="I109" s="24"/>
      <c r="J109" s="24"/>
      <c r="K109" s="24"/>
      <c r="L109" s="24"/>
      <c r="M109" s="24"/>
      <c r="N109" s="24"/>
      <c r="O109" s="24"/>
      <c r="P109" s="24"/>
      <c r="Q109" s="24"/>
      <c r="R109" s="24"/>
    </row>
  </sheetData>
  <sheetProtection algorithmName="SHA-512" hashValue="XsgJf2Kin9k6ZpwG+Ri992M7HrYY6UawBa3VVbQ0XqbPTO1Xt4wdFH5RZKR0mBm72IYx+/0Q8BRKUt2xyL3bvg==" saltValue="zKyPgHbwkGrJLqWH+J6F4w==" spinCount="100000" sheet="1" objects="1" scenarios="1" selectLockedCells="1" selectUnlockedCells="1"/>
  <mergeCells count="7">
    <mergeCell ref="C9:K10"/>
    <mergeCell ref="C11:P12"/>
    <mergeCell ref="P51:Q51"/>
    <mergeCell ref="C39:K40"/>
    <mergeCell ref="C41:P42"/>
    <mergeCell ref="C44:R49"/>
    <mergeCell ref="C14:R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0F08-BA05-8745-863F-D4B244F26146}">
  <sheetPr codeName="Planilha4"/>
  <dimension ref="A1:AH62"/>
  <sheetViews>
    <sheetView showGridLines="0" showRowColHeaders="0" topLeftCell="A24" workbookViewId="0">
      <selection activeCell="V14" sqref="V1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203</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x14ac:dyDescent="0.2">
      <c r="C11" s="368" t="s">
        <v>10</v>
      </c>
      <c r="D11" s="368"/>
      <c r="E11" s="368"/>
      <c r="F11" s="368"/>
      <c r="G11" s="7"/>
      <c r="H11" s="7"/>
      <c r="I11" s="7"/>
      <c r="J11" s="7"/>
      <c r="K11" s="7"/>
      <c r="L11" s="7"/>
      <c r="M11" s="7"/>
      <c r="N11" s="7"/>
      <c r="O11" s="7"/>
      <c r="P11" s="7"/>
      <c r="Q11" s="7"/>
      <c r="R11" s="7"/>
    </row>
    <row r="12" spans="3:18" x14ac:dyDescent="0.2">
      <c r="C12" s="368"/>
      <c r="D12" s="368"/>
      <c r="E12" s="368"/>
      <c r="F12" s="368"/>
      <c r="G12" s="7"/>
      <c r="H12" s="7"/>
      <c r="I12" s="7"/>
      <c r="J12" s="7"/>
      <c r="K12" s="7"/>
      <c r="L12" s="7"/>
      <c r="M12" s="7"/>
      <c r="N12" s="7"/>
      <c r="O12" s="7"/>
      <c r="P12" s="7"/>
      <c r="Q12" s="7"/>
      <c r="R12" s="7"/>
    </row>
    <row r="13" spans="3:18" x14ac:dyDescent="0.2">
      <c r="C13" s="6"/>
      <c r="D13" s="6"/>
      <c r="E13" s="6"/>
      <c r="F13" s="6"/>
      <c r="G13" s="6"/>
      <c r="H13" s="6"/>
      <c r="I13" s="6"/>
      <c r="J13" s="6"/>
      <c r="K13" s="6"/>
      <c r="L13" s="6"/>
      <c r="M13" s="6"/>
      <c r="N13" s="6"/>
      <c r="O13" s="6"/>
      <c r="P13" s="6"/>
      <c r="Q13" s="6"/>
    </row>
    <row r="14" spans="3:18" ht="16.5" x14ac:dyDescent="0.25">
      <c r="C14" s="12" t="s">
        <v>204</v>
      </c>
      <c r="D14" s="13"/>
      <c r="E14" s="13"/>
      <c r="F14" s="13"/>
      <c r="G14" s="14"/>
      <c r="H14" s="14"/>
      <c r="I14" s="14"/>
      <c r="J14" s="14"/>
      <c r="K14" s="14"/>
      <c r="L14" s="14"/>
      <c r="M14" s="14"/>
      <c r="N14" s="14"/>
      <c r="O14" s="14"/>
      <c r="P14" s="14"/>
      <c r="Q14" s="14"/>
      <c r="R14" s="15"/>
    </row>
    <row r="15" spans="3:18" ht="15.95" customHeight="1" x14ac:dyDescent="0.2">
      <c r="C15" s="363" t="s">
        <v>205</v>
      </c>
      <c r="D15" s="363"/>
      <c r="E15" s="363"/>
      <c r="F15" s="363"/>
      <c r="G15" s="363"/>
      <c r="H15" s="363"/>
      <c r="I15" s="363"/>
      <c r="J15" s="363"/>
      <c r="K15" s="363"/>
      <c r="L15" s="363"/>
      <c r="M15" s="363"/>
      <c r="N15" s="363"/>
      <c r="O15" s="363"/>
      <c r="P15" s="363"/>
      <c r="Q15" s="363"/>
      <c r="R15" s="363"/>
    </row>
    <row r="16" spans="3:18" x14ac:dyDescent="0.2">
      <c r="C16" s="363"/>
      <c r="D16" s="363"/>
      <c r="E16" s="363"/>
      <c r="F16" s="363"/>
      <c r="G16" s="363"/>
      <c r="H16" s="363"/>
      <c r="I16" s="363"/>
      <c r="J16" s="363"/>
      <c r="K16" s="363"/>
      <c r="L16" s="363"/>
      <c r="M16" s="363"/>
      <c r="N16" s="363"/>
      <c r="O16" s="363"/>
      <c r="P16" s="363"/>
      <c r="Q16" s="363"/>
      <c r="R16" s="363"/>
    </row>
    <row r="17" spans="3:18" ht="16.5" x14ac:dyDescent="0.2">
      <c r="C17" s="363" t="s">
        <v>206</v>
      </c>
      <c r="D17" s="363"/>
      <c r="E17" s="363"/>
      <c r="F17" s="363"/>
      <c r="G17" s="363"/>
      <c r="H17" s="363"/>
      <c r="I17" s="363"/>
      <c r="J17" s="363"/>
      <c r="K17" s="363"/>
      <c r="L17" s="363"/>
      <c r="M17" s="363"/>
      <c r="N17" s="363"/>
      <c r="O17" s="363"/>
      <c r="P17" s="363"/>
      <c r="Q17" s="363"/>
      <c r="R17" s="363"/>
    </row>
    <row r="18" spans="3:18" ht="16.5" x14ac:dyDescent="0.2">
      <c r="C18" s="363" t="s">
        <v>207</v>
      </c>
      <c r="D18" s="363"/>
      <c r="E18" s="363"/>
      <c r="F18" s="363"/>
      <c r="G18" s="363"/>
      <c r="H18" s="363"/>
      <c r="I18" s="363"/>
      <c r="J18" s="363"/>
      <c r="K18" s="363"/>
      <c r="L18" s="363"/>
      <c r="M18" s="363"/>
      <c r="N18" s="363"/>
      <c r="O18" s="363"/>
      <c r="P18" s="363"/>
      <c r="Q18" s="363"/>
      <c r="R18" s="363"/>
    </row>
    <row r="19" spans="3:18" x14ac:dyDescent="0.2">
      <c r="C19" s="6"/>
      <c r="D19" s="6"/>
      <c r="E19" s="6"/>
      <c r="F19" s="6"/>
      <c r="G19" s="6"/>
      <c r="H19" s="6"/>
      <c r="I19" s="6"/>
      <c r="J19" s="6"/>
      <c r="K19" s="6"/>
      <c r="L19" s="6"/>
      <c r="M19" s="6"/>
      <c r="N19" s="6"/>
      <c r="O19" s="6"/>
      <c r="P19" s="6"/>
      <c r="Q19" s="6"/>
    </row>
    <row r="20" spans="3:18" x14ac:dyDescent="0.2">
      <c r="C20" s="364" t="s">
        <v>208</v>
      </c>
      <c r="D20" s="364"/>
      <c r="E20" s="10"/>
      <c r="F20" s="10"/>
      <c r="G20" s="10"/>
      <c r="H20" s="10"/>
      <c r="I20" s="10"/>
      <c r="J20" s="10"/>
      <c r="K20" s="10"/>
      <c r="L20" s="10"/>
      <c r="M20" s="10"/>
      <c r="N20" s="10"/>
      <c r="O20" s="10"/>
      <c r="P20" s="10"/>
      <c r="Q20" s="10"/>
      <c r="R20" s="7"/>
    </row>
    <row r="21" spans="3:18" x14ac:dyDescent="0.2">
      <c r="C21" s="364"/>
      <c r="D21" s="364"/>
      <c r="E21" s="10"/>
      <c r="F21" s="10"/>
      <c r="G21" s="10"/>
      <c r="H21" s="10"/>
      <c r="I21" s="10"/>
      <c r="J21" s="10"/>
      <c r="K21" s="10"/>
      <c r="L21" s="10"/>
      <c r="M21" s="10"/>
      <c r="N21" s="10"/>
      <c r="O21" s="10"/>
      <c r="P21" s="10"/>
      <c r="Q21" s="10"/>
      <c r="R21" s="7"/>
    </row>
    <row r="22" spans="3:18" ht="15.95" customHeight="1" x14ac:dyDescent="0.2">
      <c r="C22" s="369" t="s">
        <v>209</v>
      </c>
      <c r="D22" s="369"/>
      <c r="E22" s="369"/>
      <c r="F22" s="369"/>
      <c r="G22" s="369"/>
      <c r="H22" s="369"/>
      <c r="I22" s="369"/>
      <c r="J22" s="369"/>
      <c r="K22" s="10"/>
      <c r="L22" s="10"/>
      <c r="M22" s="10"/>
      <c r="N22" s="10"/>
      <c r="O22" s="10"/>
      <c r="P22" s="10"/>
      <c r="Q22" s="10"/>
      <c r="R22" s="7"/>
    </row>
    <row r="23" spans="3:18" ht="15.95" customHeight="1" x14ac:dyDescent="0.2">
      <c r="C23" s="369"/>
      <c r="D23" s="369"/>
      <c r="E23" s="369"/>
      <c r="F23" s="369"/>
      <c r="G23" s="369"/>
      <c r="H23" s="369"/>
      <c r="I23" s="369"/>
      <c r="J23" s="369"/>
      <c r="K23" s="10"/>
      <c r="L23" s="10"/>
      <c r="M23" s="10"/>
      <c r="N23" s="10"/>
      <c r="O23" s="10"/>
      <c r="P23" s="10"/>
      <c r="Q23" s="10"/>
      <c r="R23" s="7"/>
    </row>
    <row r="24" spans="3:18" x14ac:dyDescent="0.2">
      <c r="C24" s="6"/>
      <c r="D24" s="6"/>
      <c r="E24" s="6"/>
      <c r="F24" s="6"/>
      <c r="G24" s="6"/>
      <c r="H24" s="6"/>
      <c r="I24" s="6"/>
      <c r="J24" s="6"/>
      <c r="K24" s="6"/>
      <c r="L24" s="6"/>
      <c r="M24" s="6"/>
      <c r="N24" s="6"/>
      <c r="O24" s="6"/>
      <c r="P24" s="6"/>
      <c r="Q24" s="6"/>
    </row>
    <row r="25" spans="3:18" x14ac:dyDescent="0.2">
      <c r="C25" s="370" t="s">
        <v>210</v>
      </c>
      <c r="D25" s="370"/>
      <c r="E25" s="370"/>
      <c r="F25" s="370"/>
      <c r="G25" s="370"/>
      <c r="H25" s="370"/>
      <c r="I25" s="370"/>
      <c r="J25" s="370"/>
      <c r="K25" s="370"/>
      <c r="L25" s="370"/>
      <c r="M25" s="370"/>
      <c r="N25" s="370"/>
      <c r="O25" s="370"/>
      <c r="P25" s="370"/>
      <c r="Q25" s="370"/>
      <c r="R25" s="370"/>
    </row>
    <row r="26" spans="3:18" x14ac:dyDescent="0.2">
      <c r="C26" s="370"/>
      <c r="D26" s="370"/>
      <c r="E26" s="370"/>
      <c r="F26" s="370"/>
      <c r="G26" s="370"/>
      <c r="H26" s="370"/>
      <c r="I26" s="370"/>
      <c r="J26" s="370"/>
      <c r="K26" s="370"/>
      <c r="L26" s="370"/>
      <c r="M26" s="370"/>
      <c r="N26" s="370"/>
      <c r="O26" s="370"/>
      <c r="P26" s="370"/>
      <c r="Q26" s="370"/>
      <c r="R26" s="370"/>
    </row>
    <row r="27" spans="3:18" ht="16.5" x14ac:dyDescent="0.25">
      <c r="C27" s="14"/>
      <c r="D27" s="14"/>
      <c r="E27" s="14"/>
      <c r="F27" s="14"/>
      <c r="G27" s="14"/>
      <c r="H27" s="14"/>
      <c r="I27" s="14"/>
      <c r="J27" s="14"/>
      <c r="K27" s="14"/>
      <c r="L27" s="14"/>
      <c r="M27" s="14"/>
      <c r="N27" s="14"/>
      <c r="O27" s="14"/>
      <c r="P27" s="14"/>
      <c r="Q27" s="14"/>
      <c r="R27" s="15"/>
    </row>
    <row r="28" spans="3:18" x14ac:dyDescent="0.2">
      <c r="C28" s="363" t="s">
        <v>211</v>
      </c>
      <c r="D28" s="363"/>
      <c r="E28" s="363"/>
      <c r="F28" s="363"/>
      <c r="G28" s="363"/>
      <c r="H28" s="363"/>
      <c r="I28" s="363"/>
      <c r="J28" s="363"/>
      <c r="K28" s="363"/>
      <c r="L28" s="363"/>
      <c r="M28" s="363"/>
      <c r="N28" s="363"/>
      <c r="O28" s="363"/>
      <c r="P28" s="363"/>
      <c r="Q28" s="363"/>
      <c r="R28" s="363"/>
    </row>
    <row r="29" spans="3:18" x14ac:dyDescent="0.2">
      <c r="C29" s="363"/>
      <c r="D29" s="363"/>
      <c r="E29" s="363"/>
      <c r="F29" s="363"/>
      <c r="G29" s="363"/>
      <c r="H29" s="363"/>
      <c r="I29" s="363"/>
      <c r="J29" s="363"/>
      <c r="K29" s="363"/>
      <c r="L29" s="363"/>
      <c r="M29" s="363"/>
      <c r="N29" s="363"/>
      <c r="O29" s="363"/>
      <c r="P29" s="363"/>
      <c r="Q29" s="363"/>
      <c r="R29" s="363"/>
    </row>
    <row r="30" spans="3:18" ht="16.5" x14ac:dyDescent="0.25">
      <c r="C30" s="14"/>
      <c r="D30" s="14"/>
      <c r="E30" s="14"/>
      <c r="F30" s="14"/>
      <c r="G30" s="14"/>
      <c r="H30" s="14"/>
      <c r="I30" s="14"/>
      <c r="J30" s="14"/>
      <c r="K30" s="14"/>
      <c r="L30" s="14"/>
      <c r="M30" s="14"/>
      <c r="N30" s="14"/>
      <c r="O30" s="14"/>
      <c r="P30" s="14"/>
      <c r="Q30" s="14"/>
      <c r="R30" s="15"/>
    </row>
    <row r="31" spans="3:18" x14ac:dyDescent="0.2">
      <c r="C31" s="364" t="s">
        <v>212</v>
      </c>
      <c r="D31" s="364"/>
      <c r="E31" s="10"/>
      <c r="F31" s="10"/>
      <c r="G31" s="10"/>
      <c r="H31" s="10"/>
      <c r="I31" s="10"/>
      <c r="J31" s="10"/>
      <c r="K31" s="10"/>
      <c r="L31" s="10"/>
      <c r="M31" s="10"/>
      <c r="N31" s="10"/>
      <c r="O31" s="10"/>
      <c r="P31" s="10"/>
      <c r="Q31" s="10"/>
      <c r="R31" s="7"/>
    </row>
    <row r="32" spans="3:18" x14ac:dyDescent="0.2">
      <c r="C32" s="364"/>
      <c r="D32" s="364"/>
      <c r="E32" s="10"/>
      <c r="F32" s="10"/>
      <c r="G32" s="10"/>
      <c r="H32" s="10"/>
      <c r="I32" s="10"/>
      <c r="J32" s="10"/>
      <c r="K32" s="10"/>
      <c r="L32" s="10"/>
      <c r="M32" s="10"/>
      <c r="N32" s="10"/>
      <c r="O32" s="10"/>
      <c r="P32" s="10"/>
      <c r="Q32" s="10"/>
      <c r="R32" s="7"/>
    </row>
    <row r="33" spans="3:18" x14ac:dyDescent="0.2">
      <c r="C33" s="368" t="s">
        <v>213</v>
      </c>
      <c r="D33" s="368"/>
      <c r="E33" s="368"/>
      <c r="F33" s="368"/>
      <c r="G33" s="368"/>
      <c r="H33" s="368"/>
      <c r="I33" s="368"/>
      <c r="J33" s="368"/>
      <c r="K33" s="10"/>
      <c r="L33" s="10"/>
      <c r="M33" s="10"/>
      <c r="N33" s="10"/>
      <c r="O33" s="10"/>
      <c r="P33" s="10"/>
      <c r="Q33" s="10"/>
      <c r="R33" s="7"/>
    </row>
    <row r="34" spans="3:18" x14ac:dyDescent="0.2">
      <c r="C34" s="368"/>
      <c r="D34" s="368"/>
      <c r="E34" s="368"/>
      <c r="F34" s="368"/>
      <c r="G34" s="368"/>
      <c r="H34" s="368"/>
      <c r="I34" s="368"/>
      <c r="J34" s="368"/>
      <c r="K34" s="10"/>
      <c r="L34" s="10"/>
      <c r="M34" s="10"/>
      <c r="N34" s="10"/>
      <c r="O34" s="10"/>
      <c r="P34" s="10"/>
      <c r="Q34" s="10"/>
      <c r="R34" s="7"/>
    </row>
    <row r="35" spans="3:18" x14ac:dyDescent="0.2">
      <c r="C35" s="6"/>
      <c r="D35" s="6"/>
      <c r="E35" s="6"/>
      <c r="F35" s="6"/>
      <c r="G35" s="6"/>
      <c r="H35" s="6"/>
      <c r="I35" s="6"/>
      <c r="J35" s="6"/>
      <c r="K35" s="6"/>
      <c r="L35" s="6"/>
      <c r="M35" s="6"/>
      <c r="N35" s="6"/>
      <c r="O35" s="6"/>
      <c r="P35" s="6"/>
      <c r="Q35" s="6"/>
    </row>
    <row r="36" spans="3:18" ht="15.95" customHeight="1" x14ac:dyDescent="0.2">
      <c r="C36" s="363" t="s">
        <v>214</v>
      </c>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ht="15.95" customHeight="1" x14ac:dyDescent="0.2">
      <c r="C43" s="363"/>
      <c r="D43" s="363"/>
      <c r="E43" s="363"/>
      <c r="F43" s="363"/>
      <c r="G43" s="363"/>
      <c r="H43" s="363"/>
      <c r="I43" s="363"/>
      <c r="J43" s="363"/>
      <c r="K43" s="363"/>
      <c r="L43" s="363"/>
      <c r="M43" s="363"/>
      <c r="N43" s="363"/>
      <c r="O43" s="363"/>
      <c r="P43" s="363"/>
      <c r="Q43" s="363"/>
      <c r="R43" s="363"/>
    </row>
    <row r="44" spans="3:18" ht="15.95" customHeight="1" x14ac:dyDescent="0.2">
      <c r="C44" s="363"/>
      <c r="D44" s="363"/>
      <c r="E44" s="363"/>
      <c r="F44" s="363"/>
      <c r="G44" s="363"/>
      <c r="H44" s="363"/>
      <c r="I44" s="363"/>
      <c r="J44" s="363"/>
      <c r="K44" s="363"/>
      <c r="L44" s="363"/>
      <c r="M44" s="363"/>
      <c r="N44" s="363"/>
      <c r="O44" s="363"/>
      <c r="P44" s="363"/>
      <c r="Q44" s="363"/>
      <c r="R44" s="363"/>
    </row>
    <row r="45" spans="3:18" ht="15.95" customHeight="1" x14ac:dyDescent="0.2">
      <c r="C45" s="363"/>
      <c r="D45" s="363"/>
      <c r="E45" s="363"/>
      <c r="F45" s="363"/>
      <c r="G45" s="363"/>
      <c r="H45" s="363"/>
      <c r="I45" s="363"/>
      <c r="J45" s="363"/>
      <c r="K45" s="363"/>
      <c r="L45" s="363"/>
      <c r="M45" s="363"/>
      <c r="N45" s="363"/>
      <c r="O45" s="363"/>
      <c r="P45" s="363"/>
      <c r="Q45" s="363"/>
      <c r="R45" s="363"/>
    </row>
    <row r="46" spans="3:18" ht="15.95" customHeight="1" x14ac:dyDescent="0.2">
      <c r="C46" s="363"/>
      <c r="D46" s="363"/>
      <c r="E46" s="363"/>
      <c r="F46" s="363"/>
      <c r="G46" s="363"/>
      <c r="H46" s="363"/>
      <c r="I46" s="363"/>
      <c r="J46" s="363"/>
      <c r="K46" s="363"/>
      <c r="L46" s="363"/>
      <c r="M46" s="363"/>
      <c r="N46" s="363"/>
      <c r="O46" s="363"/>
      <c r="P46" s="363"/>
      <c r="Q46" s="363"/>
      <c r="R46" s="363"/>
    </row>
    <row r="47" spans="3:18" ht="15.95" customHeight="1" x14ac:dyDescent="0.2">
      <c r="C47" s="363"/>
      <c r="D47" s="363"/>
      <c r="E47" s="363"/>
      <c r="F47" s="363"/>
      <c r="G47" s="363"/>
      <c r="H47" s="363"/>
      <c r="I47" s="363"/>
      <c r="J47" s="363"/>
      <c r="K47" s="363"/>
      <c r="L47" s="363"/>
      <c r="M47" s="363"/>
      <c r="N47" s="363"/>
      <c r="O47" s="363"/>
      <c r="P47" s="363"/>
      <c r="Q47" s="363"/>
      <c r="R47" s="363"/>
    </row>
    <row r="48" spans="3:18" ht="15.95" customHeight="1" x14ac:dyDescent="0.2">
      <c r="C48" s="363"/>
      <c r="D48" s="363"/>
      <c r="E48" s="363"/>
      <c r="F48" s="363"/>
      <c r="G48" s="363"/>
      <c r="H48" s="363"/>
      <c r="I48" s="363"/>
      <c r="J48" s="363"/>
      <c r="K48" s="363"/>
      <c r="L48" s="363"/>
      <c r="M48" s="363"/>
      <c r="N48" s="363"/>
      <c r="O48" s="363"/>
      <c r="P48" s="363"/>
      <c r="Q48" s="363"/>
      <c r="R48" s="363"/>
    </row>
    <row r="49" spans="3:18" ht="15.95" customHeight="1" x14ac:dyDescent="0.2">
      <c r="C49" s="363"/>
      <c r="D49" s="363"/>
      <c r="E49" s="363"/>
      <c r="F49" s="363"/>
      <c r="G49" s="363"/>
      <c r="H49" s="363"/>
      <c r="I49" s="363"/>
      <c r="J49" s="363"/>
      <c r="K49" s="363"/>
      <c r="L49" s="363"/>
      <c r="M49" s="363"/>
      <c r="N49" s="363"/>
      <c r="O49" s="363"/>
      <c r="P49" s="363"/>
      <c r="Q49" s="363"/>
      <c r="R49" s="363"/>
    </row>
    <row r="50" spans="3:18" ht="15.95" customHeight="1" x14ac:dyDescent="0.2">
      <c r="C50" s="363"/>
      <c r="D50" s="363"/>
      <c r="E50" s="363"/>
      <c r="F50" s="363"/>
      <c r="G50" s="363"/>
      <c r="H50" s="363"/>
      <c r="I50" s="363"/>
      <c r="J50" s="363"/>
      <c r="K50" s="363"/>
      <c r="L50" s="363"/>
      <c r="M50" s="363"/>
      <c r="N50" s="363"/>
      <c r="O50" s="363"/>
      <c r="P50" s="363"/>
      <c r="Q50" s="363"/>
      <c r="R50" s="363"/>
    </row>
    <row r="51" spans="3:18" ht="15.95" customHeight="1" x14ac:dyDescent="0.2">
      <c r="C51" s="363"/>
      <c r="D51" s="363"/>
      <c r="E51" s="363"/>
      <c r="F51" s="363"/>
      <c r="G51" s="363"/>
      <c r="H51" s="363"/>
      <c r="I51" s="363"/>
      <c r="J51" s="363"/>
      <c r="K51" s="363"/>
      <c r="L51" s="363"/>
      <c r="M51" s="363"/>
      <c r="N51" s="363"/>
      <c r="O51" s="363"/>
      <c r="P51" s="363"/>
      <c r="Q51" s="363"/>
      <c r="R51" s="363"/>
    </row>
    <row r="52" spans="3:18" ht="15.95" customHeight="1" x14ac:dyDescent="0.2">
      <c r="C52" s="363"/>
      <c r="D52" s="363"/>
      <c r="E52" s="363"/>
      <c r="F52" s="363"/>
      <c r="G52" s="363"/>
      <c r="H52" s="363"/>
      <c r="I52" s="363"/>
      <c r="J52" s="363"/>
      <c r="K52" s="363"/>
      <c r="L52" s="363"/>
      <c r="M52" s="363"/>
      <c r="N52" s="363"/>
      <c r="O52" s="363"/>
      <c r="P52" s="363"/>
      <c r="Q52" s="363"/>
      <c r="R52" s="363"/>
    </row>
    <row r="53" spans="3:18" x14ac:dyDescent="0.2">
      <c r="C53" s="363"/>
      <c r="D53" s="363"/>
      <c r="E53" s="363"/>
      <c r="F53" s="363"/>
      <c r="G53" s="363"/>
      <c r="H53" s="363"/>
      <c r="I53" s="363"/>
      <c r="J53" s="363"/>
      <c r="K53" s="363"/>
      <c r="L53" s="363"/>
      <c r="M53" s="363"/>
      <c r="N53" s="363"/>
      <c r="O53" s="363"/>
      <c r="P53" s="363"/>
      <c r="Q53" s="363"/>
      <c r="R53" s="363"/>
    </row>
    <row r="54" spans="3:18" x14ac:dyDescent="0.2">
      <c r="C54" s="363"/>
      <c r="D54" s="363"/>
      <c r="E54" s="363"/>
      <c r="F54" s="363"/>
      <c r="G54" s="363"/>
      <c r="H54" s="363"/>
      <c r="I54" s="363"/>
      <c r="J54" s="363"/>
      <c r="K54" s="363"/>
      <c r="L54" s="363"/>
      <c r="M54" s="363"/>
      <c r="N54" s="363"/>
      <c r="O54" s="363"/>
      <c r="P54" s="363"/>
      <c r="Q54" s="363"/>
      <c r="R54" s="363"/>
    </row>
    <row r="55" spans="3:18" x14ac:dyDescent="0.2">
      <c r="C55" s="363"/>
      <c r="D55" s="363"/>
      <c r="E55" s="363"/>
      <c r="F55" s="363"/>
      <c r="G55" s="363"/>
      <c r="H55" s="363"/>
      <c r="I55" s="363"/>
      <c r="J55" s="363"/>
      <c r="K55" s="363"/>
      <c r="L55" s="363"/>
      <c r="M55" s="363"/>
      <c r="N55" s="363"/>
      <c r="O55" s="363"/>
      <c r="P55" s="363"/>
      <c r="Q55" s="363"/>
      <c r="R55" s="363"/>
    </row>
    <row r="56" spans="3:18" x14ac:dyDescent="0.2">
      <c r="C56" s="363"/>
      <c r="D56" s="363"/>
      <c r="E56" s="363"/>
      <c r="F56" s="363"/>
      <c r="G56" s="363"/>
      <c r="H56" s="363"/>
      <c r="I56" s="363"/>
      <c r="J56" s="363"/>
      <c r="K56" s="363"/>
      <c r="L56" s="363"/>
      <c r="M56" s="363"/>
      <c r="N56" s="363"/>
      <c r="O56" s="363"/>
      <c r="P56" s="363"/>
      <c r="Q56" s="363"/>
      <c r="R56" s="363"/>
    </row>
    <row r="57" spans="3:18" x14ac:dyDescent="0.2">
      <c r="C57" s="363"/>
      <c r="D57" s="363"/>
      <c r="E57" s="363"/>
      <c r="F57" s="363"/>
      <c r="G57" s="363"/>
      <c r="H57" s="363"/>
      <c r="I57" s="363"/>
      <c r="J57" s="363"/>
      <c r="K57" s="363"/>
      <c r="L57" s="363"/>
      <c r="M57" s="363"/>
      <c r="N57" s="363"/>
      <c r="O57" s="363"/>
      <c r="P57" s="363"/>
      <c r="Q57" s="363"/>
      <c r="R57" s="363"/>
    </row>
    <row r="58" spans="3:18" x14ac:dyDescent="0.2">
      <c r="C58" s="363"/>
      <c r="D58" s="363"/>
      <c r="E58" s="363"/>
      <c r="F58" s="363"/>
      <c r="G58" s="363"/>
      <c r="H58" s="363"/>
      <c r="I58" s="363"/>
      <c r="J58" s="363"/>
      <c r="K58" s="363"/>
      <c r="L58" s="363"/>
      <c r="M58" s="363"/>
      <c r="N58" s="363"/>
      <c r="O58" s="363"/>
      <c r="P58" s="363"/>
      <c r="Q58" s="363"/>
      <c r="R58" s="363"/>
    </row>
    <row r="59" spans="3:18" x14ac:dyDescent="0.2">
      <c r="C59" s="363"/>
      <c r="D59" s="363"/>
      <c r="E59" s="363"/>
      <c r="F59" s="363"/>
      <c r="G59" s="363"/>
      <c r="H59" s="363"/>
      <c r="I59" s="363"/>
      <c r="J59" s="363"/>
      <c r="K59" s="363"/>
      <c r="L59" s="363"/>
      <c r="M59" s="363"/>
      <c r="N59" s="363"/>
      <c r="O59" s="363"/>
      <c r="P59" s="363"/>
      <c r="Q59" s="363"/>
      <c r="R59" s="363"/>
    </row>
    <row r="60" spans="3:18" x14ac:dyDescent="0.2">
      <c r="C60" s="363"/>
      <c r="D60" s="363"/>
      <c r="E60" s="363"/>
      <c r="F60" s="363"/>
      <c r="G60" s="363"/>
      <c r="H60" s="363"/>
      <c r="I60" s="363"/>
      <c r="J60" s="363"/>
      <c r="K60" s="363"/>
      <c r="L60" s="363"/>
      <c r="M60" s="363"/>
      <c r="N60" s="363"/>
      <c r="O60" s="363"/>
      <c r="P60" s="363"/>
      <c r="Q60" s="363"/>
      <c r="R60" s="363"/>
    </row>
    <row r="61" spans="3:18" x14ac:dyDescent="0.2">
      <c r="C61" s="363"/>
      <c r="D61" s="363"/>
      <c r="E61" s="363"/>
      <c r="F61" s="363"/>
      <c r="G61" s="363"/>
      <c r="H61" s="363"/>
      <c r="I61" s="363"/>
      <c r="J61" s="363"/>
      <c r="K61" s="363"/>
      <c r="L61" s="363"/>
      <c r="M61" s="363"/>
      <c r="N61" s="363"/>
      <c r="O61" s="363"/>
      <c r="P61" s="363"/>
      <c r="Q61" s="363"/>
      <c r="R61" s="363"/>
    </row>
    <row r="62" spans="3:18" x14ac:dyDescent="0.2">
      <c r="C62" s="363"/>
      <c r="D62" s="363"/>
      <c r="E62" s="363"/>
      <c r="F62" s="363"/>
      <c r="G62" s="363"/>
      <c r="H62" s="363"/>
      <c r="I62" s="363"/>
      <c r="J62" s="363"/>
      <c r="K62" s="363"/>
      <c r="L62" s="363"/>
      <c r="M62" s="363"/>
      <c r="N62" s="363"/>
      <c r="O62" s="363"/>
      <c r="P62" s="363"/>
      <c r="Q62" s="363"/>
      <c r="R62" s="363"/>
    </row>
  </sheetData>
  <sheetProtection algorithmName="SHA-512" hashValue="miSLf7xQHWGdPFYPWNR6L2gKURe2fsfeGL51+2fQzjAqKoVYBN7B3o6+2Udx8a9lcCdUK2L5cmtywDUq2zIceg==" saltValue="M8+nI2tEztKNRjQ1dXq57g==" spinCount="100000" sheet="1" objects="1" scenarios="1" selectLockedCells="1" selectUnlockedCells="1"/>
  <mergeCells count="12">
    <mergeCell ref="C9:D10"/>
    <mergeCell ref="C11:F12"/>
    <mergeCell ref="C15:R16"/>
    <mergeCell ref="C17:R17"/>
    <mergeCell ref="C28:R29"/>
    <mergeCell ref="C31:D32"/>
    <mergeCell ref="C33:J34"/>
    <mergeCell ref="C36:R62"/>
    <mergeCell ref="C18:R18"/>
    <mergeCell ref="C20:D21"/>
    <mergeCell ref="C22:J23"/>
    <mergeCell ref="C25:R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0B6C-8B89-3144-8162-237A61EF47D0}">
  <sheetPr codeName="Planilha5"/>
  <dimension ref="A1:AF61"/>
  <sheetViews>
    <sheetView showGridLines="0" showRowColHeaders="0" topLeftCell="A67" workbookViewId="0">
      <selection activeCell="C41" sqref="C41:L47"/>
    </sheetView>
  </sheetViews>
  <sheetFormatPr defaultColWidth="10.875" defaultRowHeight="15" x14ac:dyDescent="0.2"/>
  <cols>
    <col min="1" max="2" width="10.875" style="8"/>
    <col min="3" max="3" width="63.625" style="9" customWidth="1"/>
    <col min="4" max="9" width="12.875" style="9" customWidth="1"/>
    <col min="10" max="14" width="10.875" style="9"/>
    <col min="15" max="32" width="10.875" style="8"/>
    <col min="33" max="16384" width="10.875" style="9"/>
  </cols>
  <sheetData>
    <row r="1" spans="3:14" x14ac:dyDescent="0.2">
      <c r="C1" s="8"/>
      <c r="D1" s="8"/>
      <c r="E1" s="8"/>
      <c r="F1" s="8"/>
      <c r="G1" s="8"/>
      <c r="H1" s="8"/>
      <c r="I1" s="8"/>
      <c r="J1" s="8"/>
      <c r="K1" s="8"/>
      <c r="L1" s="8"/>
      <c r="M1" s="8"/>
      <c r="N1" s="8"/>
    </row>
    <row r="2" spans="3:14" x14ac:dyDescent="0.2">
      <c r="C2" s="8"/>
      <c r="D2" s="8"/>
      <c r="E2" s="8"/>
      <c r="F2" s="8"/>
      <c r="G2" s="8"/>
      <c r="H2" s="8"/>
      <c r="I2" s="8"/>
      <c r="J2" s="8"/>
      <c r="K2" s="8"/>
      <c r="L2" s="8"/>
      <c r="M2" s="8"/>
      <c r="N2" s="8"/>
    </row>
    <row r="3" spans="3:14" x14ac:dyDescent="0.2">
      <c r="C3" s="8"/>
      <c r="D3" s="8"/>
      <c r="E3" s="8"/>
      <c r="F3" s="8"/>
      <c r="G3" s="8"/>
      <c r="H3" s="8"/>
      <c r="I3" s="8"/>
      <c r="J3" s="8"/>
      <c r="K3" s="8"/>
      <c r="L3" s="8"/>
      <c r="M3" s="8"/>
      <c r="N3" s="8"/>
    </row>
    <row r="4" spans="3:14" x14ac:dyDescent="0.2">
      <c r="C4" s="8"/>
      <c r="D4" s="8"/>
      <c r="E4" s="8"/>
      <c r="F4" s="8"/>
      <c r="G4" s="8"/>
      <c r="H4" s="8"/>
      <c r="I4" s="8"/>
      <c r="J4" s="8"/>
      <c r="K4" s="8"/>
      <c r="L4" s="8"/>
      <c r="M4" s="8"/>
      <c r="N4" s="8"/>
    </row>
    <row r="5" spans="3:14" x14ac:dyDescent="0.2">
      <c r="C5" s="8"/>
      <c r="D5" s="8"/>
      <c r="E5" s="8"/>
      <c r="F5" s="8"/>
      <c r="G5" s="8"/>
      <c r="H5" s="8"/>
      <c r="I5" s="8"/>
      <c r="J5" s="8"/>
      <c r="K5" s="8"/>
      <c r="L5" s="8"/>
      <c r="M5" s="8"/>
      <c r="N5" s="8"/>
    </row>
    <row r="6" spans="3:14" x14ac:dyDescent="0.2">
      <c r="C6" s="8"/>
      <c r="D6" s="8"/>
      <c r="E6" s="8"/>
      <c r="F6" s="8"/>
      <c r="G6" s="8"/>
      <c r="H6" s="8"/>
      <c r="I6" s="8"/>
      <c r="J6" s="8"/>
      <c r="K6" s="8"/>
      <c r="L6" s="8"/>
      <c r="M6" s="8"/>
      <c r="N6" s="8"/>
    </row>
    <row r="7" spans="3:14" x14ac:dyDescent="0.2">
      <c r="C7" s="8"/>
      <c r="D7" s="8"/>
      <c r="E7" s="8"/>
      <c r="F7" s="8"/>
      <c r="G7" s="8"/>
      <c r="H7" s="8"/>
      <c r="I7" s="8"/>
      <c r="J7" s="8"/>
      <c r="K7" s="8"/>
      <c r="L7" s="8"/>
      <c r="M7" s="8"/>
      <c r="N7" s="8"/>
    </row>
    <row r="8" spans="3:14" x14ac:dyDescent="0.2">
      <c r="C8" s="8"/>
      <c r="D8" s="8"/>
      <c r="E8" s="8"/>
      <c r="F8" s="8"/>
      <c r="G8" s="8"/>
      <c r="H8" s="8"/>
      <c r="I8" s="8"/>
      <c r="J8" s="8"/>
      <c r="K8" s="8"/>
      <c r="L8" s="8"/>
      <c r="M8" s="8"/>
      <c r="N8" s="8"/>
    </row>
    <row r="9" spans="3:14" x14ac:dyDescent="0.2">
      <c r="C9" s="364" t="s">
        <v>215</v>
      </c>
      <c r="D9" s="364"/>
      <c r="E9" s="7" t="s">
        <v>0</v>
      </c>
      <c r="F9" s="7"/>
      <c r="G9" s="7"/>
      <c r="H9" s="7"/>
      <c r="I9" s="7"/>
      <c r="J9" s="7"/>
      <c r="K9" s="7"/>
      <c r="L9" s="7"/>
      <c r="M9" s="7"/>
      <c r="N9" s="7"/>
    </row>
    <row r="10" spans="3:14" x14ac:dyDescent="0.2">
      <c r="C10" s="364"/>
      <c r="D10" s="364"/>
      <c r="E10" s="7"/>
      <c r="F10" s="7"/>
      <c r="G10" s="7"/>
      <c r="H10" s="7"/>
      <c r="I10" s="7"/>
      <c r="J10" s="7"/>
      <c r="K10" s="7"/>
      <c r="L10" s="7"/>
      <c r="M10" s="7"/>
      <c r="N10" s="7"/>
    </row>
    <row r="11" spans="3:14" x14ac:dyDescent="0.2">
      <c r="C11" s="368" t="s">
        <v>25</v>
      </c>
      <c r="D11" s="368"/>
      <c r="E11" s="368"/>
      <c r="F11" s="368"/>
      <c r="G11" s="7"/>
      <c r="H11" s="7"/>
      <c r="I11" s="7"/>
      <c r="J11" s="7"/>
      <c r="K11" s="7"/>
      <c r="L11" s="7"/>
      <c r="M11" s="7"/>
      <c r="N11" s="7"/>
    </row>
    <row r="12" spans="3:14" x14ac:dyDescent="0.2">
      <c r="C12" s="368"/>
      <c r="D12" s="368"/>
      <c r="E12" s="368"/>
      <c r="F12" s="368"/>
      <c r="G12" s="7"/>
      <c r="H12" s="7"/>
      <c r="I12" s="7"/>
      <c r="J12" s="7"/>
      <c r="K12" s="7"/>
      <c r="L12" s="7"/>
      <c r="M12" s="7"/>
      <c r="N12" s="7"/>
    </row>
    <row r="13" spans="3:14" x14ac:dyDescent="0.2">
      <c r="C13" s="6"/>
      <c r="D13" s="6"/>
      <c r="E13" s="6"/>
      <c r="F13" s="6"/>
      <c r="G13" s="6"/>
      <c r="H13" s="6"/>
      <c r="I13" s="6"/>
      <c r="J13" s="6"/>
      <c r="K13" s="6"/>
      <c r="L13" s="6"/>
      <c r="M13" s="6"/>
    </row>
    <row r="14" spans="3:14" x14ac:dyDescent="0.2">
      <c r="C14" s="367" t="s">
        <v>216</v>
      </c>
      <c r="D14" s="367"/>
      <c r="E14" s="367"/>
      <c r="F14" s="367"/>
      <c r="G14" s="367"/>
      <c r="H14" s="367"/>
      <c r="I14" s="6"/>
      <c r="J14" s="6"/>
      <c r="K14" s="6"/>
      <c r="L14" s="6"/>
      <c r="M14" s="6"/>
    </row>
    <row r="15" spans="3:14" x14ac:dyDescent="0.2">
      <c r="C15" s="367"/>
      <c r="D15" s="367"/>
      <c r="E15" s="367"/>
      <c r="F15" s="367"/>
      <c r="G15" s="367"/>
      <c r="H15" s="367"/>
      <c r="I15" s="6"/>
      <c r="J15" s="6"/>
      <c r="K15" s="6"/>
      <c r="L15" s="6"/>
      <c r="M15" s="6"/>
    </row>
    <row r="16" spans="3:14" x14ac:dyDescent="0.2">
      <c r="C16" s="6"/>
      <c r="D16" s="6"/>
      <c r="E16" s="6"/>
      <c r="F16" s="6"/>
      <c r="G16" s="6"/>
      <c r="H16" s="6"/>
      <c r="I16" s="6"/>
      <c r="J16" s="6"/>
      <c r="K16" s="6"/>
      <c r="L16" s="6"/>
      <c r="M16" s="6"/>
    </row>
    <row r="17" spans="3:20" x14ac:dyDescent="0.2">
      <c r="C17" s="6"/>
      <c r="D17" s="6"/>
      <c r="E17" s="6"/>
      <c r="F17" s="6"/>
      <c r="G17" s="6"/>
      <c r="H17" s="6"/>
      <c r="I17" s="6"/>
      <c r="J17" s="6"/>
      <c r="K17" s="6"/>
      <c r="L17" s="6"/>
      <c r="M17" s="6"/>
    </row>
    <row r="18" spans="3:20" ht="16.5" x14ac:dyDescent="0.25">
      <c r="C18" s="372" t="s">
        <v>217</v>
      </c>
      <c r="D18" s="372"/>
      <c r="E18" s="372"/>
      <c r="F18" s="372"/>
      <c r="G18" s="372"/>
      <c r="H18" s="372"/>
      <c r="I18" s="372"/>
      <c r="J18" s="372"/>
      <c r="K18" s="14"/>
      <c r="L18" s="14"/>
      <c r="M18" s="14"/>
      <c r="N18" s="15"/>
      <c r="P18" s="147"/>
      <c r="Q18" s="147"/>
      <c r="R18" s="147"/>
      <c r="S18" s="147"/>
      <c r="T18" s="147"/>
    </row>
    <row r="19" spans="3:20" ht="15.95" customHeight="1" x14ac:dyDescent="0.2">
      <c r="C19" s="16"/>
      <c r="D19" s="16"/>
      <c r="E19" s="16"/>
      <c r="F19" s="16"/>
      <c r="G19" s="16"/>
      <c r="H19" s="16"/>
      <c r="I19" s="16"/>
      <c r="J19" s="16"/>
      <c r="K19" s="16"/>
      <c r="L19" s="16"/>
      <c r="M19" s="16"/>
      <c r="N19" s="16"/>
      <c r="P19" s="147"/>
      <c r="Q19" s="147"/>
      <c r="R19" s="147"/>
      <c r="S19" s="147"/>
      <c r="T19" s="147"/>
    </row>
    <row r="20" spans="3:20" ht="15.95" customHeight="1" x14ac:dyDescent="0.2">
      <c r="C20" s="131"/>
      <c r="D20" s="132" t="s">
        <v>218</v>
      </c>
      <c r="E20" s="132" t="s">
        <v>219</v>
      </c>
      <c r="F20" s="132" t="s">
        <v>220</v>
      </c>
      <c r="G20" s="139"/>
      <c r="H20" s="139"/>
      <c r="I20" s="16"/>
      <c r="J20" s="16"/>
      <c r="K20" s="16"/>
      <c r="L20" s="16"/>
      <c r="M20" s="16"/>
      <c r="N20" s="16"/>
      <c r="P20" s="147"/>
      <c r="Q20" s="148"/>
      <c r="R20" s="148"/>
      <c r="S20" s="148"/>
      <c r="T20" s="148"/>
    </row>
    <row r="21" spans="3:20" ht="36" x14ac:dyDescent="0.2">
      <c r="C21" s="110" t="s">
        <v>221</v>
      </c>
      <c r="D21" s="41">
        <v>84</v>
      </c>
      <c r="E21" s="41">
        <v>242</v>
      </c>
      <c r="F21" s="41">
        <v>326</v>
      </c>
      <c r="G21" s="140"/>
      <c r="H21" s="141"/>
      <c r="I21" s="16"/>
      <c r="J21" s="16"/>
      <c r="K21" s="16"/>
      <c r="L21" s="16"/>
      <c r="M21" s="16"/>
      <c r="N21" s="16"/>
      <c r="P21" s="147"/>
      <c r="Q21" s="149"/>
      <c r="R21" s="150" t="s">
        <v>218</v>
      </c>
      <c r="S21" s="150" t="s">
        <v>219</v>
      </c>
      <c r="T21" s="148"/>
    </row>
    <row r="22" spans="3:20" ht="33" x14ac:dyDescent="0.2">
      <c r="C22" s="110" t="s">
        <v>222</v>
      </c>
      <c r="D22" s="27">
        <v>4</v>
      </c>
      <c r="E22" s="27">
        <v>6</v>
      </c>
      <c r="F22" s="41">
        <v>10</v>
      </c>
      <c r="G22" s="140"/>
      <c r="H22" s="141"/>
      <c r="I22" s="6"/>
      <c r="J22" s="6"/>
      <c r="K22" s="6"/>
      <c r="L22" s="6"/>
      <c r="M22" s="6"/>
      <c r="P22" s="147"/>
      <c r="Q22" s="148" t="s">
        <v>220</v>
      </c>
      <c r="R22" s="148">
        <v>102</v>
      </c>
      <c r="S22" s="148">
        <v>257</v>
      </c>
      <c r="T22" s="148"/>
    </row>
    <row r="23" spans="3:20" ht="33" x14ac:dyDescent="0.2">
      <c r="C23" s="110" t="s">
        <v>223</v>
      </c>
      <c r="D23" s="27">
        <v>0</v>
      </c>
      <c r="E23" s="27">
        <v>0</v>
      </c>
      <c r="F23" s="41">
        <v>0</v>
      </c>
      <c r="G23" s="140"/>
      <c r="H23" s="141"/>
      <c r="P23" s="147"/>
      <c r="Q23" s="148"/>
      <c r="R23" s="148"/>
      <c r="S23" s="148"/>
      <c r="T23" s="148"/>
    </row>
    <row r="24" spans="3:20" ht="33" x14ac:dyDescent="0.2">
      <c r="C24" s="110" t="s">
        <v>224</v>
      </c>
      <c r="D24" s="41">
        <v>2</v>
      </c>
      <c r="E24" s="41">
        <v>8</v>
      </c>
      <c r="F24" s="41">
        <v>10</v>
      </c>
      <c r="G24" s="140"/>
      <c r="H24" s="141"/>
      <c r="Q24" s="148"/>
      <c r="R24" s="148"/>
      <c r="S24" s="148"/>
      <c r="T24" s="148"/>
    </row>
    <row r="25" spans="3:20" ht="33" x14ac:dyDescent="0.2">
      <c r="C25" s="110" t="s">
        <v>225</v>
      </c>
      <c r="D25" s="27">
        <v>12</v>
      </c>
      <c r="E25" s="27">
        <v>1</v>
      </c>
      <c r="F25" s="41">
        <v>13</v>
      </c>
      <c r="G25" s="140"/>
      <c r="H25" s="141"/>
      <c r="Q25" s="148"/>
      <c r="R25" s="148"/>
      <c r="S25" s="148"/>
      <c r="T25" s="148"/>
    </row>
    <row r="26" spans="3:20" ht="16.5" x14ac:dyDescent="0.25">
      <c r="C26" s="133" t="s">
        <v>220</v>
      </c>
      <c r="D26" s="134">
        <f>SUM(D21:D25)</f>
        <v>102</v>
      </c>
      <c r="E26" s="134">
        <f>SUM(E21:E25)</f>
        <v>257</v>
      </c>
      <c r="F26" s="134">
        <v>359</v>
      </c>
      <c r="G26" s="77"/>
      <c r="H26" s="142"/>
    </row>
    <row r="27" spans="3:20" x14ac:dyDescent="0.2">
      <c r="C27" s="371" t="s">
        <v>226</v>
      </c>
      <c r="D27" s="371"/>
      <c r="E27" s="371"/>
      <c r="F27" s="371"/>
      <c r="G27" s="371"/>
      <c r="H27" s="371"/>
    </row>
    <row r="30" spans="3:20" ht="16.5" x14ac:dyDescent="0.25">
      <c r="C30" s="372" t="s">
        <v>227</v>
      </c>
      <c r="D30" s="372"/>
      <c r="E30" s="372"/>
    </row>
    <row r="32" spans="3:20" ht="33" x14ac:dyDescent="0.2">
      <c r="C32" s="136"/>
      <c r="D32" s="137" t="s">
        <v>228</v>
      </c>
      <c r="E32" s="137" t="s">
        <v>229</v>
      </c>
      <c r="F32" s="137" t="s">
        <v>230</v>
      </c>
      <c r="G32" s="137" t="s">
        <v>231</v>
      </c>
      <c r="H32" s="137" t="s">
        <v>232</v>
      </c>
      <c r="I32" s="137" t="s">
        <v>220</v>
      </c>
    </row>
    <row r="33" spans="3:12" ht="33" x14ac:dyDescent="0.2">
      <c r="C33" s="110" t="s">
        <v>221</v>
      </c>
      <c r="D33" s="27">
        <v>0</v>
      </c>
      <c r="E33" s="27">
        <v>0</v>
      </c>
      <c r="F33" s="27">
        <v>0</v>
      </c>
      <c r="G33" s="41">
        <v>336</v>
      </c>
      <c r="H33" s="27">
        <v>0</v>
      </c>
      <c r="I33" s="135">
        <f>SUM(D33:H33)</f>
        <v>336</v>
      </c>
    </row>
    <row r="34" spans="3:12" ht="33" x14ac:dyDescent="0.2">
      <c r="C34" s="110" t="s">
        <v>222</v>
      </c>
      <c r="D34" s="27">
        <v>0</v>
      </c>
      <c r="E34" s="27">
        <v>0</v>
      </c>
      <c r="F34" s="27">
        <v>0</v>
      </c>
      <c r="G34" s="41">
        <v>10</v>
      </c>
      <c r="H34" s="27">
        <v>0</v>
      </c>
      <c r="I34" s="135">
        <f t="shared" ref="I34:I38" si="0">SUM(D34:H34)</f>
        <v>10</v>
      </c>
    </row>
    <row r="35" spans="3:12" ht="33" x14ac:dyDescent="0.2">
      <c r="C35" s="110" t="s">
        <v>223</v>
      </c>
      <c r="D35" s="27">
        <v>0</v>
      </c>
      <c r="E35" s="27">
        <v>0</v>
      </c>
      <c r="F35" s="27">
        <v>0</v>
      </c>
      <c r="G35" s="27">
        <v>0</v>
      </c>
      <c r="H35" s="27">
        <v>0</v>
      </c>
      <c r="I35" s="135">
        <f t="shared" si="0"/>
        <v>0</v>
      </c>
    </row>
    <row r="36" spans="3:12" ht="33" x14ac:dyDescent="0.2">
      <c r="C36" s="110" t="s">
        <v>233</v>
      </c>
      <c r="D36" s="27">
        <v>0</v>
      </c>
      <c r="E36" s="27">
        <v>0</v>
      </c>
      <c r="F36" s="27">
        <v>0</v>
      </c>
      <c r="G36" s="27">
        <v>0</v>
      </c>
      <c r="H36" s="27">
        <v>0</v>
      </c>
      <c r="I36" s="135">
        <f t="shared" si="0"/>
        <v>0</v>
      </c>
    </row>
    <row r="37" spans="3:12" ht="33" x14ac:dyDescent="0.2">
      <c r="C37" s="110" t="s">
        <v>225</v>
      </c>
      <c r="D37" s="27">
        <v>0</v>
      </c>
      <c r="E37" s="27">
        <v>0</v>
      </c>
      <c r="F37" s="27">
        <v>0</v>
      </c>
      <c r="G37" s="41">
        <v>13</v>
      </c>
      <c r="H37" s="27">
        <v>0</v>
      </c>
      <c r="I37" s="135">
        <f t="shared" si="0"/>
        <v>13</v>
      </c>
    </row>
    <row r="38" spans="3:12" ht="16.5" x14ac:dyDescent="0.2">
      <c r="C38" s="133" t="s">
        <v>220</v>
      </c>
      <c r="D38" s="137">
        <f>SUM(D33:D37)</f>
        <v>0</v>
      </c>
      <c r="E38" s="137">
        <f t="shared" ref="E38:H38" si="1">SUM(E33:E37)</f>
        <v>0</v>
      </c>
      <c r="F38" s="137">
        <f t="shared" si="1"/>
        <v>0</v>
      </c>
      <c r="G38" s="137">
        <f t="shared" si="1"/>
        <v>359</v>
      </c>
      <c r="H38" s="137">
        <f t="shared" si="1"/>
        <v>0</v>
      </c>
      <c r="I38" s="138">
        <f t="shared" si="0"/>
        <v>359</v>
      </c>
    </row>
    <row r="41" spans="3:12" ht="15.95" customHeight="1" x14ac:dyDescent="0.2">
      <c r="C41" s="373" t="s">
        <v>234</v>
      </c>
      <c r="D41" s="373"/>
      <c r="E41" s="373"/>
      <c r="F41" s="373"/>
      <c r="G41" s="373"/>
      <c r="H41" s="373"/>
      <c r="I41" s="373"/>
      <c r="J41" s="373"/>
      <c r="K41" s="373"/>
      <c r="L41" s="373"/>
    </row>
    <row r="42" spans="3:12" ht="15.95" customHeight="1" x14ac:dyDescent="0.2">
      <c r="C42" s="373"/>
      <c r="D42" s="373"/>
      <c r="E42" s="373"/>
      <c r="F42" s="373"/>
      <c r="G42" s="373"/>
      <c r="H42" s="373"/>
      <c r="I42" s="373"/>
      <c r="J42" s="373"/>
      <c r="K42" s="373"/>
      <c r="L42" s="373"/>
    </row>
    <row r="43" spans="3:12" ht="15.95" customHeight="1" x14ac:dyDescent="0.2">
      <c r="C43" s="373"/>
      <c r="D43" s="373"/>
      <c r="E43" s="373"/>
      <c r="F43" s="373"/>
      <c r="G43" s="373"/>
      <c r="H43" s="373"/>
      <c r="I43" s="373"/>
      <c r="J43" s="373"/>
      <c r="K43" s="373"/>
      <c r="L43" s="373"/>
    </row>
    <row r="44" spans="3:12" ht="15.95" customHeight="1" x14ac:dyDescent="0.2">
      <c r="C44" s="373"/>
      <c r="D44" s="373"/>
      <c r="E44" s="373"/>
      <c r="F44" s="373"/>
      <c r="G44" s="373"/>
      <c r="H44" s="373"/>
      <c r="I44" s="373"/>
      <c r="J44" s="373"/>
      <c r="K44" s="373"/>
      <c r="L44" s="373"/>
    </row>
    <row r="45" spans="3:12" ht="15.95" customHeight="1" x14ac:dyDescent="0.2">
      <c r="C45" s="373"/>
      <c r="D45" s="373"/>
      <c r="E45" s="373"/>
      <c r="F45" s="373"/>
      <c r="G45" s="373"/>
      <c r="H45" s="373"/>
      <c r="I45" s="373"/>
      <c r="J45" s="373"/>
      <c r="K45" s="373"/>
      <c r="L45" s="373"/>
    </row>
    <row r="46" spans="3:12" ht="15.95" customHeight="1" x14ac:dyDescent="0.2">
      <c r="C46" s="373"/>
      <c r="D46" s="373"/>
      <c r="E46" s="373"/>
      <c r="F46" s="373"/>
      <c r="G46" s="373"/>
      <c r="H46" s="373"/>
      <c r="I46" s="373"/>
      <c r="J46" s="373"/>
      <c r="K46" s="373"/>
      <c r="L46" s="373"/>
    </row>
    <row r="47" spans="3:12" ht="15.95" customHeight="1" x14ac:dyDescent="0.2">
      <c r="C47" s="373"/>
      <c r="D47" s="373"/>
      <c r="E47" s="373"/>
      <c r="F47" s="373"/>
      <c r="G47" s="373"/>
      <c r="H47" s="373"/>
      <c r="I47" s="373"/>
      <c r="J47" s="373"/>
      <c r="K47" s="373"/>
      <c r="L47" s="373"/>
    </row>
    <row r="49" spans="3:19" x14ac:dyDescent="0.2">
      <c r="C49" s="364" t="s">
        <v>235</v>
      </c>
      <c r="D49" s="364"/>
      <c r="E49" s="10"/>
      <c r="F49" s="10"/>
      <c r="G49" s="10"/>
      <c r="H49" s="10"/>
      <c r="I49" s="10"/>
      <c r="J49" s="10"/>
      <c r="K49" s="10"/>
      <c r="L49" s="10"/>
      <c r="M49" s="10"/>
      <c r="N49" s="10"/>
      <c r="O49" s="17"/>
      <c r="P49" s="17"/>
      <c r="Q49" s="17"/>
      <c r="R49" s="17"/>
      <c r="S49" s="17"/>
    </row>
    <row r="50" spans="3:19" x14ac:dyDescent="0.2">
      <c r="C50" s="364"/>
      <c r="D50" s="364"/>
      <c r="E50" s="10"/>
      <c r="F50" s="10"/>
      <c r="G50" s="10"/>
      <c r="H50" s="10"/>
      <c r="I50" s="10"/>
      <c r="J50" s="10"/>
      <c r="K50" s="10"/>
      <c r="L50" s="10"/>
      <c r="M50" s="10"/>
      <c r="N50" s="10"/>
      <c r="O50" s="17"/>
      <c r="P50" s="17"/>
      <c r="Q50" s="17"/>
      <c r="R50" s="17"/>
      <c r="S50" s="17"/>
    </row>
    <row r="51" spans="3:19" x14ac:dyDescent="0.2">
      <c r="C51" s="368" t="s">
        <v>27</v>
      </c>
      <c r="D51" s="368"/>
      <c r="E51" s="368"/>
      <c r="F51" s="368"/>
      <c r="G51" s="368"/>
      <c r="H51" s="368"/>
      <c r="I51" s="368"/>
      <c r="J51" s="368"/>
      <c r="K51" s="10"/>
      <c r="L51" s="10"/>
      <c r="M51" s="10"/>
      <c r="N51" s="10"/>
      <c r="O51" s="17"/>
      <c r="P51" s="17"/>
      <c r="Q51" s="17"/>
      <c r="R51" s="17"/>
      <c r="S51" s="17"/>
    </row>
    <row r="52" spans="3:19" x14ac:dyDescent="0.2">
      <c r="C52" s="368"/>
      <c r="D52" s="368"/>
      <c r="E52" s="368"/>
      <c r="F52" s="368"/>
      <c r="G52" s="368"/>
      <c r="H52" s="368"/>
      <c r="I52" s="368"/>
      <c r="J52" s="368"/>
      <c r="K52" s="10"/>
      <c r="L52" s="10"/>
      <c r="M52" s="10"/>
      <c r="N52" s="10"/>
      <c r="O52" s="17"/>
      <c r="P52" s="17"/>
      <c r="Q52" s="17"/>
      <c r="R52" s="17"/>
      <c r="S52" s="17"/>
    </row>
    <row r="54" spans="3:19" x14ac:dyDescent="0.2">
      <c r="C54" s="363" t="s">
        <v>236</v>
      </c>
      <c r="D54" s="367"/>
      <c r="E54" s="367"/>
      <c r="F54" s="367"/>
      <c r="G54" s="367"/>
      <c r="H54" s="367"/>
      <c r="I54" s="367"/>
      <c r="J54" s="367"/>
      <c r="K54" s="367"/>
      <c r="L54" s="6"/>
      <c r="M54" s="6"/>
    </row>
    <row r="55" spans="3:19" x14ac:dyDescent="0.2">
      <c r="C55" s="367"/>
      <c r="D55" s="367"/>
      <c r="E55" s="367"/>
      <c r="F55" s="367"/>
      <c r="G55" s="367"/>
      <c r="H55" s="367"/>
      <c r="I55" s="367"/>
      <c r="J55" s="367"/>
      <c r="K55" s="367"/>
      <c r="L55" s="6"/>
      <c r="M55" s="6"/>
    </row>
    <row r="56" spans="3:19" x14ac:dyDescent="0.2">
      <c r="C56" s="367"/>
      <c r="D56" s="367"/>
      <c r="E56" s="367"/>
      <c r="F56" s="367"/>
      <c r="G56" s="367"/>
      <c r="H56" s="367"/>
      <c r="I56" s="367"/>
      <c r="J56" s="367"/>
      <c r="K56" s="367"/>
      <c r="L56" s="6"/>
      <c r="M56" s="6"/>
    </row>
    <row r="57" spans="3:19" x14ac:dyDescent="0.2">
      <c r="C57" s="367"/>
      <c r="D57" s="367"/>
      <c r="E57" s="367"/>
      <c r="F57" s="367"/>
      <c r="G57" s="367"/>
      <c r="H57" s="367"/>
      <c r="I57" s="367"/>
      <c r="J57" s="367"/>
      <c r="K57" s="367"/>
      <c r="L57" s="6"/>
      <c r="M57" s="6"/>
    </row>
    <row r="58" spans="3:19" x14ac:dyDescent="0.2">
      <c r="C58" s="367"/>
      <c r="D58" s="367"/>
      <c r="E58" s="367"/>
      <c r="F58" s="367"/>
      <c r="G58" s="367"/>
      <c r="H58" s="367"/>
      <c r="I58" s="367"/>
      <c r="J58" s="367"/>
      <c r="K58" s="367"/>
      <c r="L58" s="6"/>
      <c r="M58" s="6"/>
    </row>
    <row r="59" spans="3:19" x14ac:dyDescent="0.2">
      <c r="C59" s="367"/>
      <c r="D59" s="367"/>
      <c r="E59" s="367"/>
      <c r="F59" s="367"/>
      <c r="G59" s="367"/>
      <c r="H59" s="367"/>
      <c r="I59" s="367"/>
      <c r="J59" s="367"/>
      <c r="K59" s="367"/>
      <c r="L59" s="6"/>
      <c r="M59" s="6"/>
    </row>
    <row r="60" spans="3:19" x14ac:dyDescent="0.2">
      <c r="C60" s="367"/>
      <c r="D60" s="367"/>
      <c r="E60" s="367"/>
      <c r="F60" s="367"/>
      <c r="G60" s="367"/>
      <c r="H60" s="367"/>
      <c r="I60" s="367"/>
      <c r="J60" s="367"/>
      <c r="K60" s="367"/>
      <c r="L60" s="6"/>
      <c r="M60" s="6"/>
    </row>
    <row r="61" spans="3:19" x14ac:dyDescent="0.2">
      <c r="C61" s="367"/>
      <c r="D61" s="367"/>
      <c r="E61" s="367"/>
      <c r="F61" s="367"/>
      <c r="G61" s="367"/>
      <c r="H61" s="367"/>
      <c r="I61" s="367"/>
      <c r="J61" s="367"/>
      <c r="K61" s="367"/>
      <c r="L61" s="6"/>
      <c r="M61" s="6"/>
    </row>
  </sheetData>
  <sheetProtection algorithmName="SHA-512" hashValue="q769a7QEo/RdJQyojV61W3qiEow0FjcEwctC6gCZwggKO68yCFSaOL/xsjx9iMoSDIyehXcFVZ18rD7G5PCS/w==" saltValue="/1Wbby8NsDTZFcYM6shL3g==" spinCount="100000" sheet="1" objects="1" scenarios="1" selectLockedCells="1" selectUnlockedCells="1"/>
  <mergeCells count="10">
    <mergeCell ref="C9:D10"/>
    <mergeCell ref="C11:F12"/>
    <mergeCell ref="C18:J18"/>
    <mergeCell ref="C14:H15"/>
    <mergeCell ref="C49:D50"/>
    <mergeCell ref="C51:J52"/>
    <mergeCell ref="C54:K61"/>
    <mergeCell ref="C27:H27"/>
    <mergeCell ref="C30:E30"/>
    <mergeCell ref="C41:L4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1D89-0D21-1848-B87E-601BD31C0FB5}">
  <sheetPr codeName="Planilha6"/>
  <dimension ref="A1:AG111"/>
  <sheetViews>
    <sheetView showGridLines="0" showRowColHeaders="0" topLeftCell="I6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237</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68" t="s">
        <v>238</v>
      </c>
      <c r="D11" s="368"/>
      <c r="E11" s="368"/>
      <c r="F11" s="368"/>
      <c r="G11" s="368"/>
      <c r="H11" s="368"/>
      <c r="I11" s="368"/>
      <c r="J11" s="368"/>
      <c r="K11" s="368"/>
      <c r="L11" s="7"/>
      <c r="M11" s="7"/>
      <c r="N11" s="7"/>
      <c r="O11" s="7"/>
      <c r="P11" s="7"/>
      <c r="Q11" s="7"/>
      <c r="R11" s="7"/>
    </row>
    <row r="12" spans="3:18" ht="15.95" customHeight="1" x14ac:dyDescent="0.2">
      <c r="C12" s="368"/>
      <c r="D12" s="368"/>
      <c r="E12" s="368"/>
      <c r="F12" s="368"/>
      <c r="G12" s="368"/>
      <c r="H12" s="368"/>
      <c r="I12" s="368"/>
      <c r="J12" s="368"/>
      <c r="K12" s="368"/>
      <c r="L12" s="7"/>
      <c r="M12" s="7"/>
      <c r="N12" s="7"/>
      <c r="O12" s="7"/>
      <c r="P12" s="7"/>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239</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ht="15.95" customHeight="1" x14ac:dyDescent="0.2">
      <c r="C43" s="363"/>
      <c r="D43" s="363"/>
      <c r="E43" s="363"/>
      <c r="F43" s="363"/>
      <c r="G43" s="363"/>
      <c r="H43" s="363"/>
      <c r="I43" s="363"/>
      <c r="J43" s="363"/>
      <c r="K43" s="363"/>
      <c r="L43" s="363"/>
      <c r="M43" s="363"/>
      <c r="N43" s="363"/>
      <c r="O43" s="363"/>
      <c r="P43" s="363"/>
      <c r="Q43" s="363"/>
      <c r="R43" s="363"/>
    </row>
    <row r="44" spans="3:18" ht="15.95" customHeight="1" x14ac:dyDescent="0.2">
      <c r="C44" s="363"/>
      <c r="D44" s="363"/>
      <c r="E44" s="363"/>
      <c r="F44" s="363"/>
      <c r="G44" s="363"/>
      <c r="H44" s="363"/>
      <c r="I44" s="363"/>
      <c r="J44" s="363"/>
      <c r="K44" s="363"/>
      <c r="L44" s="363"/>
      <c r="M44" s="363"/>
      <c r="N44" s="363"/>
      <c r="O44" s="363"/>
      <c r="P44" s="363"/>
      <c r="Q44" s="363"/>
      <c r="R44" s="363"/>
    </row>
    <row r="45" spans="3:18" ht="15.95" customHeight="1" x14ac:dyDescent="0.2">
      <c r="C45" s="363"/>
      <c r="D45" s="363"/>
      <c r="E45" s="363"/>
      <c r="F45" s="363"/>
      <c r="G45" s="363"/>
      <c r="H45" s="363"/>
      <c r="I45" s="363"/>
      <c r="J45" s="363"/>
      <c r="K45" s="363"/>
      <c r="L45" s="363"/>
      <c r="M45" s="363"/>
      <c r="N45" s="363"/>
      <c r="O45" s="363"/>
      <c r="P45" s="363"/>
      <c r="Q45" s="363"/>
      <c r="R45" s="363"/>
    </row>
    <row r="46" spans="3:18" ht="15.95" customHeight="1" x14ac:dyDescent="0.2">
      <c r="C46" s="363"/>
      <c r="D46" s="363"/>
      <c r="E46" s="363"/>
      <c r="F46" s="363"/>
      <c r="G46" s="363"/>
      <c r="H46" s="363"/>
      <c r="I46" s="363"/>
      <c r="J46" s="363"/>
      <c r="K46" s="363"/>
      <c r="L46" s="363"/>
      <c r="M46" s="363"/>
      <c r="N46" s="363"/>
      <c r="O46" s="363"/>
      <c r="P46" s="363"/>
      <c r="Q46" s="363"/>
      <c r="R46" s="363"/>
    </row>
    <row r="47" spans="3:18" ht="15.95" customHeight="1" x14ac:dyDescent="0.2">
      <c r="C47" s="363"/>
      <c r="D47" s="363"/>
      <c r="E47" s="363"/>
      <c r="F47" s="363"/>
      <c r="G47" s="363"/>
      <c r="H47" s="363"/>
      <c r="I47" s="363"/>
      <c r="J47" s="363"/>
      <c r="K47" s="363"/>
      <c r="L47" s="363"/>
      <c r="M47" s="363"/>
      <c r="N47" s="363"/>
      <c r="O47" s="363"/>
      <c r="P47" s="363"/>
      <c r="Q47" s="363"/>
      <c r="R47" s="363"/>
    </row>
    <row r="48" spans="3:18" x14ac:dyDescent="0.2">
      <c r="C48" s="363"/>
      <c r="D48" s="363"/>
      <c r="E48" s="363"/>
      <c r="F48" s="363"/>
      <c r="G48" s="363"/>
      <c r="H48" s="363"/>
      <c r="I48" s="363"/>
      <c r="J48" s="363"/>
      <c r="K48" s="363"/>
      <c r="L48" s="363"/>
      <c r="M48" s="363"/>
      <c r="N48" s="363"/>
      <c r="O48" s="363"/>
      <c r="P48" s="363"/>
      <c r="Q48" s="363"/>
      <c r="R48" s="363"/>
    </row>
    <row r="49" spans="3:18" x14ac:dyDescent="0.2">
      <c r="C49" s="363"/>
      <c r="D49" s="363"/>
      <c r="E49" s="363"/>
      <c r="F49" s="363"/>
      <c r="G49" s="363"/>
      <c r="H49" s="363"/>
      <c r="I49" s="363"/>
      <c r="J49" s="363"/>
      <c r="K49" s="363"/>
      <c r="L49" s="363"/>
      <c r="M49" s="363"/>
      <c r="N49" s="363"/>
      <c r="O49" s="363"/>
      <c r="P49" s="363"/>
      <c r="Q49" s="363"/>
      <c r="R49" s="363"/>
    </row>
    <row r="50" spans="3:18" x14ac:dyDescent="0.2">
      <c r="C50" s="363"/>
      <c r="D50" s="363"/>
      <c r="E50" s="363"/>
      <c r="F50" s="363"/>
      <c r="G50" s="363"/>
      <c r="H50" s="363"/>
      <c r="I50" s="363"/>
      <c r="J50" s="363"/>
      <c r="K50" s="363"/>
      <c r="L50" s="363"/>
      <c r="M50" s="363"/>
      <c r="N50" s="363"/>
      <c r="O50" s="363"/>
      <c r="P50" s="363"/>
      <c r="Q50" s="363"/>
      <c r="R50" s="363"/>
    </row>
    <row r="51" spans="3:18" x14ac:dyDescent="0.2">
      <c r="C51" s="363"/>
      <c r="D51" s="363"/>
      <c r="E51" s="363"/>
      <c r="F51" s="363"/>
      <c r="G51" s="363"/>
      <c r="H51" s="363"/>
      <c r="I51" s="363"/>
      <c r="J51" s="363"/>
      <c r="K51" s="363"/>
      <c r="L51" s="363"/>
      <c r="M51" s="363"/>
      <c r="N51" s="363"/>
      <c r="O51" s="363"/>
      <c r="P51" s="363"/>
      <c r="Q51" s="363"/>
      <c r="R51" s="363"/>
    </row>
    <row r="52" spans="3:18" x14ac:dyDescent="0.2">
      <c r="C52" s="363"/>
      <c r="D52" s="363"/>
      <c r="E52" s="363"/>
      <c r="F52" s="363"/>
      <c r="G52" s="363"/>
      <c r="H52" s="363"/>
      <c r="I52" s="363"/>
      <c r="J52" s="363"/>
      <c r="K52" s="363"/>
      <c r="L52" s="363"/>
      <c r="M52" s="363"/>
      <c r="N52" s="363"/>
      <c r="O52" s="363"/>
      <c r="P52" s="363"/>
      <c r="Q52" s="363"/>
      <c r="R52" s="363"/>
    </row>
    <row r="53" spans="3:18" x14ac:dyDescent="0.2">
      <c r="C53" s="363"/>
      <c r="D53" s="363"/>
      <c r="E53" s="363"/>
      <c r="F53" s="363"/>
      <c r="G53" s="363"/>
      <c r="H53" s="363"/>
      <c r="I53" s="363"/>
      <c r="J53" s="363"/>
      <c r="K53" s="363"/>
      <c r="L53" s="363"/>
      <c r="M53" s="363"/>
      <c r="N53" s="363"/>
      <c r="O53" s="363"/>
      <c r="P53" s="363"/>
      <c r="Q53" s="363"/>
      <c r="R53" s="363"/>
    </row>
    <row r="54" spans="3:18" x14ac:dyDescent="0.2">
      <c r="C54" s="363"/>
      <c r="D54" s="363"/>
      <c r="E54" s="363"/>
      <c r="F54" s="363"/>
      <c r="G54" s="363"/>
      <c r="H54" s="363"/>
      <c r="I54" s="363"/>
      <c r="J54" s="363"/>
      <c r="K54" s="363"/>
      <c r="L54" s="363"/>
      <c r="M54" s="363"/>
      <c r="N54" s="363"/>
      <c r="O54" s="363"/>
      <c r="P54" s="363"/>
      <c r="Q54" s="363"/>
      <c r="R54" s="363"/>
    </row>
    <row r="55" spans="3:18" x14ac:dyDescent="0.2">
      <c r="C55" s="363"/>
      <c r="D55" s="363"/>
      <c r="E55" s="363"/>
      <c r="F55" s="363"/>
      <c r="G55" s="363"/>
      <c r="H55" s="363"/>
      <c r="I55" s="363"/>
      <c r="J55" s="363"/>
      <c r="K55" s="363"/>
      <c r="L55" s="363"/>
      <c r="M55" s="363"/>
      <c r="N55" s="363"/>
      <c r="O55" s="363"/>
      <c r="P55" s="363"/>
      <c r="Q55" s="363"/>
      <c r="R55" s="363"/>
    </row>
    <row r="56" spans="3:18" x14ac:dyDescent="0.2">
      <c r="C56" s="363"/>
      <c r="D56" s="363"/>
      <c r="E56" s="363"/>
      <c r="F56" s="363"/>
      <c r="G56" s="363"/>
      <c r="H56" s="363"/>
      <c r="I56" s="363"/>
      <c r="J56" s="363"/>
      <c r="K56" s="363"/>
      <c r="L56" s="363"/>
      <c r="M56" s="363"/>
      <c r="N56" s="363"/>
      <c r="O56" s="363"/>
      <c r="P56" s="363"/>
      <c r="Q56" s="363"/>
      <c r="R56" s="363"/>
    </row>
    <row r="57" spans="3:18" x14ac:dyDescent="0.2">
      <c r="C57" s="363"/>
      <c r="D57" s="363"/>
      <c r="E57" s="363"/>
      <c r="F57" s="363"/>
      <c r="G57" s="363"/>
      <c r="H57" s="363"/>
      <c r="I57" s="363"/>
      <c r="J57" s="363"/>
      <c r="K57" s="363"/>
      <c r="L57" s="363"/>
      <c r="M57" s="363"/>
      <c r="N57" s="363"/>
      <c r="O57" s="363"/>
      <c r="P57" s="363"/>
      <c r="Q57" s="363"/>
      <c r="R57" s="363"/>
    </row>
    <row r="58" spans="3:18" x14ac:dyDescent="0.2">
      <c r="C58" s="363"/>
      <c r="D58" s="363"/>
      <c r="E58" s="363"/>
      <c r="F58" s="363"/>
      <c r="G58" s="363"/>
      <c r="H58" s="363"/>
      <c r="I58" s="363"/>
      <c r="J58" s="363"/>
      <c r="K58" s="363"/>
      <c r="L58" s="363"/>
      <c r="M58" s="363"/>
      <c r="N58" s="363"/>
      <c r="O58" s="363"/>
      <c r="P58" s="363"/>
      <c r="Q58" s="363"/>
      <c r="R58" s="363"/>
    </row>
    <row r="59" spans="3:18" x14ac:dyDescent="0.2">
      <c r="C59" s="363"/>
      <c r="D59" s="363"/>
      <c r="E59" s="363"/>
      <c r="F59" s="363"/>
      <c r="G59" s="363"/>
      <c r="H59" s="363"/>
      <c r="I59" s="363"/>
      <c r="J59" s="363"/>
      <c r="K59" s="363"/>
      <c r="L59" s="363"/>
      <c r="M59" s="363"/>
      <c r="N59" s="363"/>
      <c r="O59" s="363"/>
      <c r="P59" s="363"/>
      <c r="Q59" s="363"/>
      <c r="R59" s="363"/>
    </row>
    <row r="60" spans="3:18" x14ac:dyDescent="0.2">
      <c r="C60" s="363"/>
      <c r="D60" s="363"/>
      <c r="E60" s="363"/>
      <c r="F60" s="363"/>
      <c r="G60" s="363"/>
      <c r="H60" s="363"/>
      <c r="I60" s="363"/>
      <c r="J60" s="363"/>
      <c r="K60" s="363"/>
      <c r="L60" s="363"/>
      <c r="M60" s="363"/>
      <c r="N60" s="363"/>
      <c r="O60" s="363"/>
      <c r="P60" s="363"/>
      <c r="Q60" s="363"/>
      <c r="R60" s="363"/>
    </row>
    <row r="61" spans="3:18" x14ac:dyDescent="0.2">
      <c r="C61" s="363"/>
      <c r="D61" s="363"/>
      <c r="E61" s="363"/>
      <c r="F61" s="363"/>
      <c r="G61" s="363"/>
      <c r="H61" s="363"/>
      <c r="I61" s="363"/>
      <c r="J61" s="363"/>
      <c r="K61" s="363"/>
      <c r="L61" s="363"/>
      <c r="M61" s="363"/>
      <c r="N61" s="363"/>
      <c r="O61" s="363"/>
      <c r="P61" s="363"/>
      <c r="Q61" s="363"/>
      <c r="R61" s="363"/>
    </row>
    <row r="62" spans="3:18" x14ac:dyDescent="0.2">
      <c r="C62" s="363"/>
      <c r="D62" s="363"/>
      <c r="E62" s="363"/>
      <c r="F62" s="363"/>
      <c r="G62" s="363"/>
      <c r="H62" s="363"/>
      <c r="I62" s="363"/>
      <c r="J62" s="363"/>
      <c r="K62" s="363"/>
      <c r="L62" s="363"/>
      <c r="M62" s="363"/>
      <c r="N62" s="363"/>
      <c r="O62" s="363"/>
      <c r="P62" s="363"/>
      <c r="Q62" s="363"/>
      <c r="R62" s="363"/>
    </row>
    <row r="63" spans="3:18" x14ac:dyDescent="0.2">
      <c r="C63" s="363"/>
      <c r="D63" s="363"/>
      <c r="E63" s="363"/>
      <c r="F63" s="363"/>
      <c r="G63" s="363"/>
      <c r="H63" s="363"/>
      <c r="I63" s="363"/>
      <c r="J63" s="363"/>
      <c r="K63" s="363"/>
      <c r="L63" s="363"/>
      <c r="M63" s="363"/>
      <c r="N63" s="363"/>
      <c r="O63" s="363"/>
      <c r="P63" s="363"/>
      <c r="Q63" s="363"/>
      <c r="R63" s="363"/>
    </row>
    <row r="64" spans="3:18" x14ac:dyDescent="0.2">
      <c r="C64" s="363"/>
      <c r="D64" s="363"/>
      <c r="E64" s="363"/>
      <c r="F64" s="363"/>
      <c r="G64" s="363"/>
      <c r="H64" s="363"/>
      <c r="I64" s="363"/>
      <c r="J64" s="363"/>
      <c r="K64" s="363"/>
      <c r="L64" s="363"/>
      <c r="M64" s="363"/>
      <c r="N64" s="363"/>
      <c r="O64" s="363"/>
      <c r="P64" s="363"/>
      <c r="Q64" s="363"/>
      <c r="R64" s="363"/>
    </row>
    <row r="65" spans="3:18" x14ac:dyDescent="0.2">
      <c r="C65" s="363"/>
      <c r="D65" s="363"/>
      <c r="E65" s="363"/>
      <c r="F65" s="363"/>
      <c r="G65" s="363"/>
      <c r="H65" s="363"/>
      <c r="I65" s="363"/>
      <c r="J65" s="363"/>
      <c r="K65" s="363"/>
      <c r="L65" s="363"/>
      <c r="M65" s="363"/>
      <c r="N65" s="363"/>
      <c r="O65" s="363"/>
      <c r="P65" s="363"/>
      <c r="Q65" s="363"/>
      <c r="R65" s="363"/>
    </row>
    <row r="66" spans="3:18" x14ac:dyDescent="0.2">
      <c r="C66" s="363"/>
      <c r="D66" s="363"/>
      <c r="E66" s="363"/>
      <c r="F66" s="363"/>
      <c r="G66" s="363"/>
      <c r="H66" s="363"/>
      <c r="I66" s="363"/>
      <c r="J66" s="363"/>
      <c r="K66" s="363"/>
      <c r="L66" s="363"/>
      <c r="M66" s="363"/>
      <c r="N66" s="363"/>
      <c r="O66" s="363"/>
      <c r="P66" s="363"/>
      <c r="Q66" s="363"/>
      <c r="R66" s="363"/>
    </row>
    <row r="67" spans="3:18" x14ac:dyDescent="0.2">
      <c r="C67" s="363"/>
      <c r="D67" s="363"/>
      <c r="E67" s="363"/>
      <c r="F67" s="363"/>
      <c r="G67" s="363"/>
      <c r="H67" s="363"/>
      <c r="I67" s="363"/>
      <c r="J67" s="363"/>
      <c r="K67" s="363"/>
      <c r="L67" s="363"/>
      <c r="M67" s="363"/>
      <c r="N67" s="363"/>
      <c r="O67" s="363"/>
      <c r="P67" s="363"/>
      <c r="Q67" s="363"/>
      <c r="R67" s="363"/>
    </row>
    <row r="68" spans="3:18" x14ac:dyDescent="0.2">
      <c r="C68" s="363"/>
      <c r="D68" s="363"/>
      <c r="E68" s="363"/>
      <c r="F68" s="363"/>
      <c r="G68" s="363"/>
      <c r="H68" s="363"/>
      <c r="I68" s="363"/>
      <c r="J68" s="363"/>
      <c r="K68" s="363"/>
      <c r="L68" s="363"/>
      <c r="M68" s="363"/>
      <c r="N68" s="363"/>
      <c r="O68" s="363"/>
      <c r="P68" s="363"/>
      <c r="Q68" s="363"/>
      <c r="R68" s="363"/>
    </row>
    <row r="69" spans="3:18" x14ac:dyDescent="0.2">
      <c r="C69" s="363"/>
      <c r="D69" s="363"/>
      <c r="E69" s="363"/>
      <c r="F69" s="363"/>
      <c r="G69" s="363"/>
      <c r="H69" s="363"/>
      <c r="I69" s="363"/>
      <c r="J69" s="363"/>
      <c r="K69" s="363"/>
      <c r="L69" s="363"/>
      <c r="M69" s="363"/>
      <c r="N69" s="363"/>
      <c r="O69" s="363"/>
      <c r="P69" s="363"/>
      <c r="Q69" s="363"/>
      <c r="R69" s="363"/>
    </row>
    <row r="70" spans="3:18" x14ac:dyDescent="0.2">
      <c r="C70" s="363"/>
      <c r="D70" s="363"/>
      <c r="E70" s="363"/>
      <c r="F70" s="363"/>
      <c r="G70" s="363"/>
      <c r="H70" s="363"/>
      <c r="I70" s="363"/>
      <c r="J70" s="363"/>
      <c r="K70" s="363"/>
      <c r="L70" s="363"/>
      <c r="M70" s="363"/>
      <c r="N70" s="363"/>
      <c r="O70" s="363"/>
      <c r="P70" s="363"/>
      <c r="Q70" s="363"/>
      <c r="R70" s="363"/>
    </row>
    <row r="71" spans="3:18" x14ac:dyDescent="0.2">
      <c r="C71" s="363"/>
      <c r="D71" s="363"/>
      <c r="E71" s="363"/>
      <c r="F71" s="363"/>
      <c r="G71" s="363"/>
      <c r="H71" s="363"/>
      <c r="I71" s="363"/>
      <c r="J71" s="363"/>
      <c r="K71" s="363"/>
      <c r="L71" s="363"/>
      <c r="M71" s="363"/>
      <c r="N71" s="363"/>
      <c r="O71" s="363"/>
      <c r="P71" s="363"/>
      <c r="Q71" s="363"/>
      <c r="R71" s="363"/>
    </row>
    <row r="72" spans="3:18" x14ac:dyDescent="0.2">
      <c r="C72" s="363"/>
      <c r="D72" s="363"/>
      <c r="E72" s="363"/>
      <c r="F72" s="363"/>
      <c r="G72" s="363"/>
      <c r="H72" s="363"/>
      <c r="I72" s="363"/>
      <c r="J72" s="363"/>
      <c r="K72" s="363"/>
      <c r="L72" s="363"/>
      <c r="M72" s="363"/>
      <c r="N72" s="363"/>
      <c r="O72" s="363"/>
      <c r="P72" s="363"/>
      <c r="Q72" s="363"/>
      <c r="R72" s="363"/>
    </row>
    <row r="73" spans="3:18" x14ac:dyDescent="0.2">
      <c r="C73" s="363"/>
      <c r="D73" s="363"/>
      <c r="E73" s="363"/>
      <c r="F73" s="363"/>
      <c r="G73" s="363"/>
      <c r="H73" s="363"/>
      <c r="I73" s="363"/>
      <c r="J73" s="363"/>
      <c r="K73" s="363"/>
      <c r="L73" s="363"/>
      <c r="M73" s="363"/>
      <c r="N73" s="363"/>
      <c r="O73" s="363"/>
      <c r="P73" s="363"/>
      <c r="Q73" s="363"/>
      <c r="R73" s="363"/>
    </row>
    <row r="74" spans="3:18" x14ac:dyDescent="0.2">
      <c r="C74" s="363"/>
      <c r="D74" s="363"/>
      <c r="E74" s="363"/>
      <c r="F74" s="363"/>
      <c r="G74" s="363"/>
      <c r="H74" s="363"/>
      <c r="I74" s="363"/>
      <c r="J74" s="363"/>
      <c r="K74" s="363"/>
      <c r="L74" s="363"/>
      <c r="M74" s="363"/>
      <c r="N74" s="363"/>
      <c r="O74" s="363"/>
      <c r="P74" s="363"/>
      <c r="Q74" s="363"/>
      <c r="R74" s="363"/>
    </row>
    <row r="75" spans="3:18" x14ac:dyDescent="0.2">
      <c r="C75" s="363"/>
      <c r="D75" s="363"/>
      <c r="E75" s="363"/>
      <c r="F75" s="363"/>
      <c r="G75" s="363"/>
      <c r="H75" s="363"/>
      <c r="I75" s="363"/>
      <c r="J75" s="363"/>
      <c r="K75" s="363"/>
      <c r="L75" s="363"/>
      <c r="M75" s="363"/>
      <c r="N75" s="363"/>
      <c r="O75" s="363"/>
      <c r="P75" s="363"/>
      <c r="Q75" s="363"/>
      <c r="R75" s="363"/>
    </row>
    <row r="76" spans="3:18" x14ac:dyDescent="0.2">
      <c r="C76" s="363"/>
      <c r="D76" s="363"/>
      <c r="E76" s="363"/>
      <c r="F76" s="363"/>
      <c r="G76" s="363"/>
      <c r="H76" s="363"/>
      <c r="I76" s="363"/>
      <c r="J76" s="363"/>
      <c r="K76" s="363"/>
      <c r="L76" s="363"/>
      <c r="M76" s="363"/>
      <c r="N76" s="363"/>
      <c r="O76" s="363"/>
      <c r="P76" s="363"/>
      <c r="Q76" s="363"/>
      <c r="R76" s="363"/>
    </row>
    <row r="77" spans="3:18" x14ac:dyDescent="0.2">
      <c r="C77" s="363"/>
      <c r="D77" s="363"/>
      <c r="E77" s="363"/>
      <c r="F77" s="363"/>
      <c r="G77" s="363"/>
      <c r="H77" s="363"/>
      <c r="I77" s="363"/>
      <c r="J77" s="363"/>
      <c r="K77" s="363"/>
      <c r="L77" s="363"/>
      <c r="M77" s="363"/>
      <c r="N77" s="363"/>
      <c r="O77" s="363"/>
      <c r="P77" s="363"/>
      <c r="Q77" s="363"/>
      <c r="R77" s="363"/>
    </row>
    <row r="78" spans="3:18" x14ac:dyDescent="0.2">
      <c r="C78" s="363"/>
      <c r="D78" s="363"/>
      <c r="E78" s="363"/>
      <c r="F78" s="363"/>
      <c r="G78" s="363"/>
      <c r="H78" s="363"/>
      <c r="I78" s="363"/>
      <c r="J78" s="363"/>
      <c r="K78" s="363"/>
      <c r="L78" s="363"/>
      <c r="M78" s="363"/>
      <c r="N78" s="363"/>
      <c r="O78" s="363"/>
      <c r="P78" s="363"/>
      <c r="Q78" s="363"/>
      <c r="R78" s="363"/>
    </row>
    <row r="79" spans="3:18" x14ac:dyDescent="0.2">
      <c r="C79" s="363"/>
      <c r="D79" s="363"/>
      <c r="E79" s="363"/>
      <c r="F79" s="363"/>
      <c r="G79" s="363"/>
      <c r="H79" s="363"/>
      <c r="I79" s="363"/>
      <c r="J79" s="363"/>
      <c r="K79" s="363"/>
      <c r="L79" s="363"/>
      <c r="M79" s="363"/>
      <c r="N79" s="363"/>
      <c r="O79" s="363"/>
      <c r="P79" s="363"/>
      <c r="Q79" s="363"/>
      <c r="R79" s="363"/>
    </row>
    <row r="80" spans="3:18" x14ac:dyDescent="0.2">
      <c r="C80" s="363"/>
      <c r="D80" s="363"/>
      <c r="E80" s="363"/>
      <c r="F80" s="363"/>
      <c r="G80" s="363"/>
      <c r="H80" s="363"/>
      <c r="I80" s="363"/>
      <c r="J80" s="363"/>
      <c r="K80" s="363"/>
      <c r="L80" s="363"/>
      <c r="M80" s="363"/>
      <c r="N80" s="363"/>
      <c r="O80" s="363"/>
      <c r="P80" s="363"/>
      <c r="Q80" s="363"/>
      <c r="R80" s="363"/>
    </row>
    <row r="81" spans="3:18" x14ac:dyDescent="0.2">
      <c r="C81" s="363"/>
      <c r="D81" s="363"/>
      <c r="E81" s="363"/>
      <c r="F81" s="363"/>
      <c r="G81" s="363"/>
      <c r="H81" s="363"/>
      <c r="I81" s="363"/>
      <c r="J81" s="363"/>
      <c r="K81" s="363"/>
      <c r="L81" s="363"/>
      <c r="M81" s="363"/>
      <c r="N81" s="363"/>
      <c r="O81" s="363"/>
      <c r="P81" s="363"/>
      <c r="Q81" s="363"/>
      <c r="R81" s="363"/>
    </row>
    <row r="82" spans="3:18" x14ac:dyDescent="0.2">
      <c r="C82" s="363"/>
      <c r="D82" s="363"/>
      <c r="E82" s="363"/>
      <c r="F82" s="363"/>
      <c r="G82" s="363"/>
      <c r="H82" s="363"/>
      <c r="I82" s="363"/>
      <c r="J82" s="363"/>
      <c r="K82" s="363"/>
      <c r="L82" s="363"/>
      <c r="M82" s="363"/>
      <c r="N82" s="363"/>
      <c r="O82" s="363"/>
      <c r="P82" s="363"/>
      <c r="Q82" s="363"/>
      <c r="R82" s="363"/>
    </row>
    <row r="83" spans="3:18" x14ac:dyDescent="0.2">
      <c r="C83" s="364" t="s">
        <v>240</v>
      </c>
      <c r="D83" s="364"/>
      <c r="E83" s="7" t="s">
        <v>0</v>
      </c>
      <c r="F83" s="7"/>
      <c r="G83" s="7"/>
      <c r="H83" s="7"/>
      <c r="I83" s="7"/>
      <c r="J83" s="7"/>
      <c r="K83" s="7"/>
      <c r="L83" s="7"/>
      <c r="M83" s="7"/>
      <c r="N83" s="7"/>
      <c r="O83" s="7"/>
      <c r="P83" s="7"/>
      <c r="Q83" s="7"/>
      <c r="R83" s="7"/>
    </row>
    <row r="84" spans="3:18" x14ac:dyDescent="0.2">
      <c r="C84" s="364"/>
      <c r="D84" s="364"/>
      <c r="E84" s="7"/>
      <c r="F84" s="7"/>
      <c r="G84" s="7"/>
      <c r="H84" s="7"/>
      <c r="I84" s="7"/>
      <c r="J84" s="7"/>
      <c r="K84" s="7"/>
      <c r="L84" s="7"/>
      <c r="M84" s="7"/>
      <c r="N84" s="7"/>
      <c r="O84" s="7"/>
      <c r="P84" s="7"/>
      <c r="Q84" s="7"/>
      <c r="R84" s="7"/>
    </row>
    <row r="85" spans="3:18" ht="15.95" customHeight="1" x14ac:dyDescent="0.2">
      <c r="C85" s="368" t="s">
        <v>241</v>
      </c>
      <c r="D85" s="368"/>
      <c r="E85" s="368"/>
      <c r="F85" s="368"/>
      <c r="G85" s="368"/>
      <c r="H85" s="368"/>
      <c r="I85" s="368"/>
      <c r="J85" s="368"/>
      <c r="K85" s="7"/>
      <c r="L85" s="7"/>
      <c r="M85" s="7"/>
      <c r="N85" s="7"/>
      <c r="O85" s="7"/>
      <c r="P85" s="7"/>
      <c r="Q85" s="7"/>
      <c r="R85" s="7"/>
    </row>
    <row r="86" spans="3:18" ht="15.95" customHeight="1" x14ac:dyDescent="0.2">
      <c r="C86" s="368"/>
      <c r="D86" s="368"/>
      <c r="E86" s="368"/>
      <c r="F86" s="368"/>
      <c r="G86" s="368"/>
      <c r="H86" s="368"/>
      <c r="I86" s="368"/>
      <c r="J86" s="368"/>
      <c r="K86" s="7"/>
      <c r="L86" s="7"/>
      <c r="M86" s="7"/>
      <c r="N86" s="7"/>
      <c r="O86" s="7"/>
      <c r="P86" s="7"/>
      <c r="Q86" s="7"/>
      <c r="R86" s="7"/>
    </row>
    <row r="88" spans="3:18" ht="15.95" customHeight="1" x14ac:dyDescent="0.2">
      <c r="C88" s="363" t="s">
        <v>242</v>
      </c>
      <c r="D88" s="363"/>
      <c r="E88" s="363"/>
      <c r="F88" s="363"/>
      <c r="G88" s="363"/>
      <c r="H88" s="363"/>
      <c r="I88" s="363"/>
      <c r="J88" s="363"/>
      <c r="K88" s="363"/>
      <c r="L88" s="363"/>
      <c r="M88" s="363"/>
      <c r="N88" s="363"/>
      <c r="O88" s="363"/>
      <c r="P88" s="363"/>
      <c r="Q88" s="363"/>
      <c r="R88" s="363"/>
    </row>
    <row r="89" spans="3:18" ht="17.100000000000001" customHeight="1" x14ac:dyDescent="0.2">
      <c r="C89" s="363"/>
      <c r="D89" s="363"/>
      <c r="E89" s="363"/>
      <c r="F89" s="363"/>
      <c r="G89" s="363"/>
      <c r="H89" s="363"/>
      <c r="I89" s="363"/>
      <c r="J89" s="363"/>
      <c r="K89" s="363"/>
      <c r="L89" s="363"/>
      <c r="M89" s="363"/>
      <c r="N89" s="363"/>
      <c r="O89" s="363"/>
      <c r="P89" s="363"/>
      <c r="Q89" s="363"/>
      <c r="R89" s="363"/>
    </row>
    <row r="90" spans="3:18" ht="17.100000000000001" customHeight="1" x14ac:dyDescent="0.2">
      <c r="C90" s="363"/>
      <c r="D90" s="363"/>
      <c r="E90" s="363"/>
      <c r="F90" s="363"/>
      <c r="G90" s="363"/>
      <c r="H90" s="363"/>
      <c r="I90" s="363"/>
      <c r="J90" s="363"/>
      <c r="K90" s="363"/>
      <c r="L90" s="363"/>
      <c r="M90" s="363"/>
      <c r="N90" s="363"/>
      <c r="O90" s="363"/>
      <c r="P90" s="363"/>
      <c r="Q90" s="363"/>
      <c r="R90" s="363"/>
    </row>
    <row r="91" spans="3:18" ht="17.100000000000001" customHeight="1" x14ac:dyDescent="0.2">
      <c r="C91" s="363"/>
      <c r="D91" s="363"/>
      <c r="E91" s="363"/>
      <c r="F91" s="363"/>
      <c r="G91" s="363"/>
      <c r="H91" s="363"/>
      <c r="I91" s="363"/>
      <c r="J91" s="363"/>
      <c r="K91" s="363"/>
      <c r="L91" s="363"/>
      <c r="M91" s="363"/>
      <c r="N91" s="363"/>
      <c r="O91" s="363"/>
      <c r="P91" s="363"/>
      <c r="Q91" s="363"/>
      <c r="R91" s="363"/>
    </row>
    <row r="92" spans="3:18" ht="15.95" customHeight="1" x14ac:dyDescent="0.2">
      <c r="C92" s="363"/>
      <c r="D92" s="363"/>
      <c r="E92" s="363"/>
      <c r="F92" s="363"/>
      <c r="G92" s="363"/>
      <c r="H92" s="363"/>
      <c r="I92" s="363"/>
      <c r="J92" s="363"/>
      <c r="K92" s="363"/>
      <c r="L92" s="363"/>
      <c r="M92" s="363"/>
      <c r="N92" s="363"/>
      <c r="O92" s="363"/>
      <c r="P92" s="363"/>
      <c r="Q92" s="363"/>
      <c r="R92" s="363"/>
    </row>
    <row r="93" spans="3:18" ht="15.95" customHeight="1" x14ac:dyDescent="0.2">
      <c r="C93" s="363"/>
      <c r="D93" s="363"/>
      <c r="E93" s="363"/>
      <c r="F93" s="363"/>
      <c r="G93" s="363"/>
      <c r="H93" s="363"/>
      <c r="I93" s="363"/>
      <c r="J93" s="363"/>
      <c r="K93" s="363"/>
      <c r="L93" s="363"/>
      <c r="M93" s="363"/>
      <c r="N93" s="363"/>
      <c r="O93" s="363"/>
      <c r="P93" s="363"/>
      <c r="Q93" s="363"/>
      <c r="R93" s="363"/>
    </row>
    <row r="94" spans="3:18" ht="15.95" customHeight="1" x14ac:dyDescent="0.2">
      <c r="C94" s="363"/>
      <c r="D94" s="363"/>
      <c r="E94" s="363"/>
      <c r="F94" s="363"/>
      <c r="G94" s="363"/>
      <c r="H94" s="363"/>
      <c r="I94" s="363"/>
      <c r="J94" s="363"/>
      <c r="K94" s="363"/>
      <c r="L94" s="363"/>
      <c r="M94" s="363"/>
      <c r="N94" s="363"/>
      <c r="O94" s="363"/>
      <c r="P94" s="363"/>
      <c r="Q94" s="363"/>
      <c r="R94" s="363"/>
    </row>
    <row r="95" spans="3:18" ht="15.95" customHeight="1" x14ac:dyDescent="0.2">
      <c r="C95" s="363"/>
      <c r="D95" s="363"/>
      <c r="E95" s="363"/>
      <c r="F95" s="363"/>
      <c r="G95" s="363"/>
      <c r="H95" s="363"/>
      <c r="I95" s="363"/>
      <c r="J95" s="363"/>
      <c r="K95" s="363"/>
      <c r="L95" s="363"/>
      <c r="M95" s="363"/>
      <c r="N95" s="363"/>
      <c r="O95" s="363"/>
      <c r="P95" s="363"/>
      <c r="Q95" s="363"/>
      <c r="R95" s="363"/>
    </row>
    <row r="96" spans="3:18" ht="15.95" customHeight="1" x14ac:dyDescent="0.2">
      <c r="C96" s="363"/>
      <c r="D96" s="363"/>
      <c r="E96" s="363"/>
      <c r="F96" s="363"/>
      <c r="G96" s="363"/>
      <c r="H96" s="363"/>
      <c r="I96" s="363"/>
      <c r="J96" s="363"/>
      <c r="K96" s="363"/>
      <c r="L96" s="363"/>
      <c r="M96" s="363"/>
      <c r="N96" s="363"/>
      <c r="O96" s="363"/>
      <c r="P96" s="363"/>
      <c r="Q96" s="363"/>
      <c r="R96" s="363"/>
    </row>
    <row r="97" spans="3:18" ht="15.95" customHeight="1" x14ac:dyDescent="0.2">
      <c r="C97" s="363"/>
      <c r="D97" s="363"/>
      <c r="E97" s="363"/>
      <c r="F97" s="363"/>
      <c r="G97" s="363"/>
      <c r="H97" s="363"/>
      <c r="I97" s="363"/>
      <c r="J97" s="363"/>
      <c r="K97" s="363"/>
      <c r="L97" s="363"/>
      <c r="M97" s="363"/>
      <c r="N97" s="363"/>
      <c r="O97" s="363"/>
      <c r="P97" s="363"/>
      <c r="Q97" s="363"/>
      <c r="R97" s="363"/>
    </row>
    <row r="98" spans="3:18" ht="15.95" customHeight="1" x14ac:dyDescent="0.2">
      <c r="C98" s="363"/>
      <c r="D98" s="363"/>
      <c r="E98" s="363"/>
      <c r="F98" s="363"/>
      <c r="G98" s="363"/>
      <c r="H98" s="363"/>
      <c r="I98" s="363"/>
      <c r="J98" s="363"/>
      <c r="K98" s="363"/>
      <c r="L98" s="363"/>
      <c r="M98" s="363"/>
      <c r="N98" s="363"/>
      <c r="O98" s="363"/>
      <c r="P98" s="363"/>
      <c r="Q98" s="363"/>
      <c r="R98" s="363"/>
    </row>
    <row r="99" spans="3:18" ht="15.95" customHeight="1" x14ac:dyDescent="0.2">
      <c r="C99" s="363"/>
      <c r="D99" s="363"/>
      <c r="E99" s="363"/>
      <c r="F99" s="363"/>
      <c r="G99" s="363"/>
      <c r="H99" s="363"/>
      <c r="I99" s="363"/>
      <c r="J99" s="363"/>
      <c r="K99" s="363"/>
      <c r="L99" s="363"/>
      <c r="M99" s="363"/>
      <c r="N99" s="363"/>
      <c r="O99" s="363"/>
      <c r="P99" s="363"/>
      <c r="Q99" s="363"/>
      <c r="R99" s="363"/>
    </row>
    <row r="100" spans="3:18" ht="15.95" customHeight="1" x14ac:dyDescent="0.2">
      <c r="C100" s="363"/>
      <c r="D100" s="363"/>
      <c r="E100" s="363"/>
      <c r="F100" s="363"/>
      <c r="G100" s="363"/>
      <c r="H100" s="363"/>
      <c r="I100" s="363"/>
      <c r="J100" s="363"/>
      <c r="K100" s="363"/>
      <c r="L100" s="363"/>
      <c r="M100" s="363"/>
      <c r="N100" s="363"/>
      <c r="O100" s="363"/>
      <c r="P100" s="363"/>
      <c r="Q100" s="363"/>
      <c r="R100" s="363"/>
    </row>
    <row r="101" spans="3:18" ht="15.95" customHeight="1" x14ac:dyDescent="0.2">
      <c r="C101" s="363"/>
      <c r="D101" s="363"/>
      <c r="E101" s="363"/>
      <c r="F101" s="363"/>
      <c r="G101" s="363"/>
      <c r="H101" s="363"/>
      <c r="I101" s="363"/>
      <c r="J101" s="363"/>
      <c r="K101" s="363"/>
      <c r="L101" s="363"/>
      <c r="M101" s="363"/>
      <c r="N101" s="363"/>
      <c r="O101" s="363"/>
      <c r="P101" s="363"/>
      <c r="Q101" s="363"/>
      <c r="R101" s="363"/>
    </row>
    <row r="102" spans="3:18" ht="15.95" customHeight="1" x14ac:dyDescent="0.2">
      <c r="C102" s="363"/>
      <c r="D102" s="363"/>
      <c r="E102" s="363"/>
      <c r="F102" s="363"/>
      <c r="G102" s="363"/>
      <c r="H102" s="363"/>
      <c r="I102" s="363"/>
      <c r="J102" s="363"/>
      <c r="K102" s="363"/>
      <c r="L102" s="363"/>
      <c r="M102" s="363"/>
      <c r="N102" s="363"/>
      <c r="O102" s="363"/>
      <c r="P102" s="363"/>
      <c r="Q102" s="363"/>
      <c r="R102" s="363"/>
    </row>
    <row r="103" spans="3:18" ht="15.95" customHeight="1" x14ac:dyDescent="0.2">
      <c r="C103" s="363"/>
      <c r="D103" s="363"/>
      <c r="E103" s="363"/>
      <c r="F103" s="363"/>
      <c r="G103" s="363"/>
      <c r="H103" s="363"/>
      <c r="I103" s="363"/>
      <c r="J103" s="363"/>
      <c r="K103" s="363"/>
      <c r="L103" s="363"/>
      <c r="M103" s="363"/>
      <c r="N103" s="363"/>
      <c r="O103" s="363"/>
      <c r="P103" s="363"/>
      <c r="Q103" s="363"/>
      <c r="R103" s="363"/>
    </row>
    <row r="104" spans="3:18" ht="15.95" customHeight="1" x14ac:dyDescent="0.2">
      <c r="C104" s="363"/>
      <c r="D104" s="363"/>
      <c r="E104" s="363"/>
      <c r="F104" s="363"/>
      <c r="G104" s="363"/>
      <c r="H104" s="363"/>
      <c r="I104" s="363"/>
      <c r="J104" s="363"/>
      <c r="K104" s="363"/>
      <c r="L104" s="363"/>
      <c r="M104" s="363"/>
      <c r="N104" s="363"/>
      <c r="O104" s="363"/>
      <c r="P104" s="363"/>
      <c r="Q104" s="363"/>
      <c r="R104" s="363"/>
    </row>
    <row r="105" spans="3:18" ht="15.95" customHeight="1" x14ac:dyDescent="0.2">
      <c r="C105" s="363"/>
      <c r="D105" s="363"/>
      <c r="E105" s="363"/>
      <c r="F105" s="363"/>
      <c r="G105" s="363"/>
      <c r="H105" s="363"/>
      <c r="I105" s="363"/>
      <c r="J105" s="363"/>
      <c r="K105" s="363"/>
      <c r="L105" s="363"/>
      <c r="M105" s="363"/>
      <c r="N105" s="363"/>
      <c r="O105" s="363"/>
      <c r="P105" s="363"/>
      <c r="Q105" s="363"/>
      <c r="R105" s="363"/>
    </row>
    <row r="106" spans="3:18" ht="15.95" customHeight="1" x14ac:dyDescent="0.2">
      <c r="C106" s="363"/>
      <c r="D106" s="363"/>
      <c r="E106" s="363"/>
      <c r="F106" s="363"/>
      <c r="G106" s="363"/>
      <c r="H106" s="363"/>
      <c r="I106" s="363"/>
      <c r="J106" s="363"/>
      <c r="K106" s="363"/>
      <c r="L106" s="363"/>
      <c r="M106" s="363"/>
      <c r="N106" s="363"/>
      <c r="O106" s="363"/>
      <c r="P106" s="363"/>
      <c r="Q106" s="363"/>
      <c r="R106" s="363"/>
    </row>
    <row r="107" spans="3:18" ht="15.95" customHeight="1" x14ac:dyDescent="0.2">
      <c r="C107" s="363"/>
      <c r="D107" s="363"/>
      <c r="E107" s="363"/>
      <c r="F107" s="363"/>
      <c r="G107" s="363"/>
      <c r="H107" s="363"/>
      <c r="I107" s="363"/>
      <c r="J107" s="363"/>
      <c r="K107" s="363"/>
      <c r="L107" s="363"/>
      <c r="M107" s="363"/>
      <c r="N107" s="363"/>
      <c r="O107" s="363"/>
      <c r="P107" s="363"/>
      <c r="Q107" s="363"/>
      <c r="R107" s="363"/>
    </row>
    <row r="108" spans="3:18" ht="15.95" customHeight="1" x14ac:dyDescent="0.2">
      <c r="C108" s="363"/>
      <c r="D108" s="363"/>
      <c r="E108" s="363"/>
      <c r="F108" s="363"/>
      <c r="G108" s="363"/>
      <c r="H108" s="363"/>
      <c r="I108" s="363"/>
      <c r="J108" s="363"/>
      <c r="K108" s="363"/>
      <c r="L108" s="363"/>
      <c r="M108" s="363"/>
      <c r="N108" s="363"/>
      <c r="O108" s="363"/>
      <c r="P108" s="363"/>
      <c r="Q108" s="363"/>
      <c r="R108" s="363"/>
    </row>
    <row r="109" spans="3:18" x14ac:dyDescent="0.2">
      <c r="C109" s="363"/>
      <c r="D109" s="363"/>
      <c r="E109" s="363"/>
      <c r="F109" s="363"/>
      <c r="G109" s="363"/>
      <c r="H109" s="363"/>
      <c r="I109" s="363"/>
      <c r="J109" s="363"/>
      <c r="K109" s="363"/>
      <c r="L109" s="363"/>
      <c r="M109" s="363"/>
      <c r="N109" s="363"/>
      <c r="O109" s="363"/>
      <c r="P109" s="363"/>
      <c r="Q109" s="363"/>
      <c r="R109" s="363"/>
    </row>
    <row r="111" spans="3:18" x14ac:dyDescent="0.2">
      <c r="C111" s="374"/>
      <c r="D111" s="374"/>
      <c r="E111" s="374"/>
      <c r="F111" s="374"/>
      <c r="G111" s="374"/>
      <c r="H111" s="374"/>
      <c r="I111" s="374"/>
      <c r="J111" s="374"/>
      <c r="K111" s="374"/>
      <c r="L111" s="374"/>
      <c r="M111" s="374"/>
      <c r="N111" s="374"/>
      <c r="O111" s="374"/>
      <c r="P111" s="374"/>
      <c r="Q111" s="374"/>
      <c r="R111" s="374"/>
    </row>
  </sheetData>
  <sheetProtection sheet="1" objects="1" scenarios="1" selectLockedCells="1" selectUnlockedCells="1"/>
  <mergeCells count="7">
    <mergeCell ref="C14:R82"/>
    <mergeCell ref="C83:D84"/>
    <mergeCell ref="C9:D10"/>
    <mergeCell ref="C11:K12"/>
    <mergeCell ref="C111:R111"/>
    <mergeCell ref="C85:J86"/>
    <mergeCell ref="C88:R10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78F6-D4BB-2141-9621-E4FB011F3E5C}">
  <sheetPr codeName="Planilha7"/>
  <dimension ref="A1:AE65"/>
  <sheetViews>
    <sheetView showGridLines="0" showRowColHeaders="0" topLeftCell="A44" zoomScaleNormal="100" workbookViewId="0"/>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243</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244</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76" t="s">
        <v>245</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ht="15.95" customHeight="1" x14ac:dyDescent="0.2">
      <c r="C30" s="363"/>
      <c r="D30" s="363"/>
      <c r="E30" s="363"/>
      <c r="F30" s="363"/>
      <c r="G30" s="363"/>
      <c r="H30" s="363"/>
      <c r="I30" s="363"/>
      <c r="J30" s="363"/>
      <c r="K30" s="363"/>
      <c r="L30" s="363"/>
      <c r="M30" s="363"/>
      <c r="N30" s="363"/>
      <c r="O30" s="363"/>
      <c r="P30" s="363"/>
      <c r="Q30" s="363"/>
      <c r="R30" s="363"/>
    </row>
    <row r="31" spans="3:18" ht="15.95" customHeight="1" x14ac:dyDescent="0.2">
      <c r="C31" s="363"/>
      <c r="D31" s="363"/>
      <c r="E31" s="363"/>
      <c r="F31" s="363"/>
      <c r="G31" s="363"/>
      <c r="H31" s="363"/>
      <c r="I31" s="363"/>
      <c r="J31" s="363"/>
      <c r="K31" s="363"/>
      <c r="L31" s="363"/>
      <c r="M31" s="363"/>
      <c r="N31" s="363"/>
      <c r="O31" s="363"/>
      <c r="P31" s="363"/>
      <c r="Q31" s="363"/>
      <c r="R31" s="363"/>
    </row>
    <row r="32" spans="3:18" ht="15.95" customHeight="1" x14ac:dyDescent="0.2">
      <c r="C32" s="363"/>
      <c r="D32" s="363"/>
      <c r="E32" s="363"/>
      <c r="F32" s="363"/>
      <c r="G32" s="363"/>
      <c r="H32" s="363"/>
      <c r="I32" s="363"/>
      <c r="J32" s="363"/>
      <c r="K32" s="363"/>
      <c r="L32" s="363"/>
      <c r="M32" s="363"/>
      <c r="N32" s="363"/>
      <c r="O32" s="363"/>
      <c r="P32" s="363"/>
      <c r="Q32" s="363"/>
      <c r="R32" s="363"/>
    </row>
    <row r="33" spans="3:18" ht="15.95" customHeight="1" x14ac:dyDescent="0.2">
      <c r="C33" s="363"/>
      <c r="D33" s="363"/>
      <c r="E33" s="363"/>
      <c r="F33" s="363"/>
      <c r="G33" s="363"/>
      <c r="H33" s="363"/>
      <c r="I33" s="363"/>
      <c r="J33" s="363"/>
      <c r="K33" s="363"/>
      <c r="L33" s="363"/>
      <c r="M33" s="363"/>
      <c r="N33" s="363"/>
      <c r="O33" s="363"/>
      <c r="P33" s="363"/>
      <c r="Q33" s="363"/>
      <c r="R33" s="363"/>
    </row>
    <row r="34" spans="3:18" ht="15.95" customHeight="1" x14ac:dyDescent="0.2">
      <c r="C34" s="363"/>
      <c r="D34" s="363"/>
      <c r="E34" s="363"/>
      <c r="F34" s="363"/>
      <c r="G34" s="363"/>
      <c r="H34" s="363"/>
      <c r="I34" s="363"/>
      <c r="J34" s="363"/>
      <c r="K34" s="363"/>
      <c r="L34" s="363"/>
      <c r="M34" s="363"/>
      <c r="N34" s="363"/>
      <c r="O34" s="363"/>
      <c r="P34" s="363"/>
      <c r="Q34" s="363"/>
      <c r="R34" s="363"/>
    </row>
    <row r="35" spans="3:18" ht="15.95" customHeight="1" x14ac:dyDescent="0.2">
      <c r="C35" s="363"/>
      <c r="D35" s="363"/>
      <c r="E35" s="363"/>
      <c r="F35" s="363"/>
      <c r="G35" s="363"/>
      <c r="H35" s="363"/>
      <c r="I35" s="363"/>
      <c r="J35" s="363"/>
      <c r="K35" s="363"/>
      <c r="L35" s="363"/>
      <c r="M35" s="363"/>
      <c r="N35" s="363"/>
      <c r="O35" s="363"/>
      <c r="P35" s="363"/>
      <c r="Q35" s="363"/>
      <c r="R35" s="363"/>
    </row>
    <row r="36" spans="3:18" ht="15.95" customHeight="1" x14ac:dyDescent="0.2">
      <c r="C36" s="363"/>
      <c r="D36" s="363"/>
      <c r="E36" s="363"/>
      <c r="F36" s="363"/>
      <c r="G36" s="363"/>
      <c r="H36" s="363"/>
      <c r="I36" s="363"/>
      <c r="J36" s="363"/>
      <c r="K36" s="363"/>
      <c r="L36" s="363"/>
      <c r="M36" s="363"/>
      <c r="N36" s="363"/>
      <c r="O36" s="363"/>
      <c r="P36" s="363"/>
      <c r="Q36" s="363"/>
      <c r="R36" s="363"/>
    </row>
    <row r="37" spans="3:18" ht="15.95" customHeight="1" x14ac:dyDescent="0.2">
      <c r="C37" s="363"/>
      <c r="D37" s="363"/>
      <c r="E37" s="363"/>
      <c r="F37" s="363"/>
      <c r="G37" s="363"/>
      <c r="H37" s="363"/>
      <c r="I37" s="363"/>
      <c r="J37" s="363"/>
      <c r="K37" s="363"/>
      <c r="L37" s="363"/>
      <c r="M37" s="363"/>
      <c r="N37" s="363"/>
      <c r="O37" s="363"/>
      <c r="P37" s="363"/>
      <c r="Q37" s="363"/>
      <c r="R37" s="363"/>
    </row>
    <row r="38" spans="3:18" ht="15.95" customHeight="1" x14ac:dyDescent="0.2">
      <c r="C38" s="363"/>
      <c r="D38" s="363"/>
      <c r="E38" s="363"/>
      <c r="F38" s="363"/>
      <c r="G38" s="363"/>
      <c r="H38" s="363"/>
      <c r="I38" s="363"/>
      <c r="J38" s="363"/>
      <c r="K38" s="363"/>
      <c r="L38" s="363"/>
      <c r="M38" s="363"/>
      <c r="N38" s="363"/>
      <c r="O38" s="363"/>
      <c r="P38" s="363"/>
      <c r="Q38" s="363"/>
      <c r="R38" s="363"/>
    </row>
    <row r="39" spans="3:18" ht="15.95" customHeight="1" x14ac:dyDescent="0.2">
      <c r="C39" s="363"/>
      <c r="D39" s="363"/>
      <c r="E39" s="363"/>
      <c r="F39" s="363"/>
      <c r="G39" s="363"/>
      <c r="H39" s="363"/>
      <c r="I39" s="363"/>
      <c r="J39" s="363"/>
      <c r="K39" s="363"/>
      <c r="L39" s="363"/>
      <c r="M39" s="363"/>
      <c r="N39" s="363"/>
      <c r="O39" s="363"/>
      <c r="P39" s="363"/>
      <c r="Q39" s="363"/>
      <c r="R39" s="363"/>
    </row>
    <row r="40" spans="3:18" ht="15.95" customHeight="1" x14ac:dyDescent="0.2">
      <c r="C40" s="363"/>
      <c r="D40" s="363"/>
      <c r="E40" s="363"/>
      <c r="F40" s="363"/>
      <c r="G40" s="363"/>
      <c r="H40" s="363"/>
      <c r="I40" s="363"/>
      <c r="J40" s="363"/>
      <c r="K40" s="363"/>
      <c r="L40" s="363"/>
      <c r="M40" s="363"/>
      <c r="N40" s="363"/>
      <c r="O40" s="363"/>
      <c r="P40" s="363"/>
      <c r="Q40" s="363"/>
      <c r="R40" s="363"/>
    </row>
    <row r="41" spans="3:18" ht="15.95" customHeight="1" x14ac:dyDescent="0.2">
      <c r="C41" s="363"/>
      <c r="D41" s="363"/>
      <c r="E41" s="363"/>
      <c r="F41" s="363"/>
      <c r="G41" s="363"/>
      <c r="H41" s="363"/>
      <c r="I41" s="363"/>
      <c r="J41" s="363"/>
      <c r="K41" s="363"/>
      <c r="L41" s="363"/>
      <c r="M41" s="363"/>
      <c r="N41" s="363"/>
      <c r="O41" s="363"/>
      <c r="P41" s="363"/>
      <c r="Q41" s="363"/>
      <c r="R41" s="363"/>
    </row>
    <row r="42" spans="3:18" ht="15.95" customHeight="1" x14ac:dyDescent="0.2">
      <c r="C42" s="363"/>
      <c r="D42" s="363"/>
      <c r="E42" s="363"/>
      <c r="F42" s="363"/>
      <c r="G42" s="363"/>
      <c r="H42" s="363"/>
      <c r="I42" s="363"/>
      <c r="J42" s="363"/>
      <c r="K42" s="363"/>
      <c r="L42" s="363"/>
      <c r="M42" s="363"/>
      <c r="N42" s="363"/>
      <c r="O42" s="363"/>
      <c r="P42" s="363"/>
      <c r="Q42" s="363"/>
      <c r="R42" s="363"/>
    </row>
    <row r="43" spans="3:18" ht="15.95" customHeight="1" x14ac:dyDescent="0.2">
      <c r="C43" s="363"/>
      <c r="D43" s="363"/>
      <c r="E43" s="363"/>
      <c r="F43" s="363"/>
      <c r="G43" s="363"/>
      <c r="H43" s="363"/>
      <c r="I43" s="363"/>
      <c r="J43" s="363"/>
      <c r="K43" s="363"/>
      <c r="L43" s="363"/>
      <c r="M43" s="363"/>
      <c r="N43" s="363"/>
      <c r="O43" s="363"/>
      <c r="P43" s="363"/>
      <c r="Q43" s="363"/>
      <c r="R43" s="363"/>
    </row>
    <row r="44" spans="3:18" ht="15.95" customHeight="1" x14ac:dyDescent="0.2">
      <c r="C44" s="363"/>
      <c r="D44" s="363"/>
      <c r="E44" s="363"/>
      <c r="F44" s="363"/>
      <c r="G44" s="363"/>
      <c r="H44" s="363"/>
      <c r="I44" s="363"/>
      <c r="J44" s="363"/>
      <c r="K44" s="363"/>
      <c r="L44" s="363"/>
      <c r="M44" s="363"/>
      <c r="N44" s="363"/>
      <c r="O44" s="363"/>
      <c r="P44" s="363"/>
      <c r="Q44" s="363"/>
      <c r="R44" s="363"/>
    </row>
    <row r="45" spans="3:18" ht="15.95" customHeight="1" x14ac:dyDescent="0.2">
      <c r="C45" s="363"/>
      <c r="D45" s="363"/>
      <c r="E45" s="363"/>
      <c r="F45" s="363"/>
      <c r="G45" s="363"/>
      <c r="H45" s="363"/>
      <c r="I45" s="363"/>
      <c r="J45" s="363"/>
      <c r="K45" s="363"/>
      <c r="L45" s="363"/>
      <c r="M45" s="363"/>
      <c r="N45" s="363"/>
      <c r="O45" s="363"/>
      <c r="P45" s="363"/>
      <c r="Q45" s="363"/>
      <c r="R45" s="363"/>
    </row>
    <row r="46" spans="3:18" ht="15.95" customHeight="1" x14ac:dyDescent="0.2">
      <c r="C46" s="363"/>
      <c r="D46" s="363"/>
      <c r="E46" s="363"/>
      <c r="F46" s="363"/>
      <c r="G46" s="363"/>
      <c r="H46" s="363"/>
      <c r="I46" s="363"/>
      <c r="J46" s="363"/>
      <c r="K46" s="363"/>
      <c r="L46" s="363"/>
      <c r="M46" s="363"/>
      <c r="N46" s="363"/>
      <c r="O46" s="363"/>
      <c r="P46" s="363"/>
      <c r="Q46" s="363"/>
      <c r="R46" s="363"/>
    </row>
    <row r="47" spans="3:18" x14ac:dyDescent="0.2">
      <c r="C47" s="363"/>
      <c r="D47" s="363"/>
      <c r="E47" s="363"/>
      <c r="F47" s="363"/>
      <c r="G47" s="363"/>
      <c r="H47" s="363"/>
      <c r="I47" s="363"/>
      <c r="J47" s="363"/>
      <c r="K47" s="363"/>
      <c r="L47" s="363"/>
      <c r="M47" s="363"/>
      <c r="N47" s="363"/>
      <c r="O47" s="363"/>
      <c r="P47" s="363"/>
      <c r="Q47" s="363"/>
      <c r="R47" s="363"/>
    </row>
    <row r="48" spans="3:18" x14ac:dyDescent="0.2">
      <c r="C48" s="363"/>
      <c r="D48" s="363"/>
      <c r="E48" s="363"/>
      <c r="F48" s="363"/>
      <c r="G48" s="363"/>
      <c r="H48" s="363"/>
      <c r="I48" s="363"/>
      <c r="J48" s="363"/>
      <c r="K48" s="363"/>
      <c r="L48" s="363"/>
      <c r="M48" s="363"/>
      <c r="N48" s="363"/>
      <c r="O48" s="363"/>
      <c r="P48" s="363"/>
      <c r="Q48" s="363"/>
      <c r="R48" s="363"/>
    </row>
    <row r="49" spans="3:18" x14ac:dyDescent="0.2">
      <c r="C49" s="363"/>
      <c r="D49" s="363"/>
      <c r="E49" s="363"/>
      <c r="F49" s="363"/>
      <c r="G49" s="363"/>
      <c r="H49" s="363"/>
      <c r="I49" s="363"/>
      <c r="J49" s="363"/>
      <c r="K49" s="363"/>
      <c r="L49" s="363"/>
      <c r="M49" s="363"/>
      <c r="N49" s="363"/>
      <c r="O49" s="363"/>
      <c r="P49" s="363"/>
      <c r="Q49" s="363"/>
      <c r="R49" s="363"/>
    </row>
    <row r="50" spans="3:18" x14ac:dyDescent="0.2">
      <c r="C50" s="363"/>
      <c r="D50" s="363"/>
      <c r="E50" s="363"/>
      <c r="F50" s="363"/>
      <c r="G50" s="363"/>
      <c r="H50" s="363"/>
      <c r="I50" s="363"/>
      <c r="J50" s="363"/>
      <c r="K50" s="363"/>
      <c r="L50" s="363"/>
      <c r="M50" s="363"/>
      <c r="N50" s="363"/>
      <c r="O50" s="363"/>
      <c r="P50" s="363"/>
      <c r="Q50" s="363"/>
      <c r="R50" s="363"/>
    </row>
    <row r="51" spans="3:18" x14ac:dyDescent="0.2">
      <c r="C51" s="363"/>
      <c r="D51" s="363"/>
      <c r="E51" s="363"/>
      <c r="F51" s="363"/>
      <c r="G51" s="363"/>
      <c r="H51" s="363"/>
      <c r="I51" s="363"/>
      <c r="J51" s="363"/>
      <c r="K51" s="363"/>
      <c r="L51" s="363"/>
      <c r="M51" s="363"/>
      <c r="N51" s="363"/>
      <c r="O51" s="363"/>
      <c r="P51" s="363"/>
      <c r="Q51" s="363"/>
      <c r="R51" s="363"/>
    </row>
    <row r="54" spans="3:18" x14ac:dyDescent="0.2">
      <c r="E54" s="377" t="s">
        <v>246</v>
      </c>
      <c r="F54" s="377"/>
      <c r="G54" s="377"/>
      <c r="H54" s="377"/>
      <c r="I54" s="377"/>
      <c r="J54" s="377"/>
      <c r="K54" s="377"/>
      <c r="L54" s="377"/>
      <c r="M54" s="377"/>
      <c r="N54" s="377"/>
      <c r="O54" s="377"/>
    </row>
    <row r="55" spans="3:18" x14ac:dyDescent="0.2">
      <c r="E55" s="377"/>
      <c r="F55" s="377"/>
      <c r="G55" s="377"/>
      <c r="H55" s="377"/>
      <c r="I55" s="377"/>
      <c r="J55" s="377"/>
      <c r="K55" s="377"/>
      <c r="L55" s="377"/>
      <c r="M55" s="377"/>
      <c r="N55" s="377"/>
      <c r="O55" s="377"/>
    </row>
    <row r="56" spans="3:18" x14ac:dyDescent="0.2">
      <c r="E56" s="377"/>
      <c r="F56" s="377"/>
      <c r="G56" s="377"/>
      <c r="H56" s="377"/>
      <c r="I56" s="377"/>
      <c r="J56" s="377"/>
      <c r="K56" s="377"/>
      <c r="L56" s="377"/>
      <c r="M56" s="377"/>
      <c r="N56" s="377"/>
      <c r="O56" s="377"/>
    </row>
    <row r="57" spans="3:18" x14ac:dyDescent="0.2">
      <c r="E57" s="377"/>
      <c r="F57" s="377"/>
      <c r="G57" s="377"/>
      <c r="H57" s="377"/>
      <c r="I57" s="377"/>
      <c r="J57" s="377"/>
      <c r="K57" s="377"/>
      <c r="L57" s="377"/>
      <c r="M57" s="377"/>
      <c r="N57" s="377"/>
      <c r="O57" s="377"/>
    </row>
    <row r="58" spans="3:18" x14ac:dyDescent="0.2">
      <c r="E58" s="377"/>
      <c r="F58" s="377"/>
      <c r="G58" s="377"/>
      <c r="H58" s="377"/>
      <c r="I58" s="377"/>
      <c r="J58" s="377"/>
      <c r="K58" s="377"/>
      <c r="L58" s="377"/>
      <c r="M58" s="377"/>
      <c r="N58" s="377"/>
      <c r="O58" s="377"/>
    </row>
    <row r="59" spans="3:18" x14ac:dyDescent="0.2">
      <c r="E59" s="377"/>
      <c r="F59" s="377"/>
      <c r="G59" s="377"/>
      <c r="H59" s="377"/>
      <c r="I59" s="377"/>
      <c r="J59" s="377"/>
      <c r="K59" s="377"/>
      <c r="L59" s="377"/>
      <c r="M59" s="377"/>
      <c r="N59" s="377"/>
      <c r="O59" s="377"/>
    </row>
    <row r="60" spans="3:18" x14ac:dyDescent="0.2">
      <c r="E60" s="377"/>
      <c r="F60" s="377"/>
      <c r="G60" s="377"/>
      <c r="H60" s="377"/>
      <c r="I60" s="377"/>
      <c r="J60" s="377"/>
      <c r="K60" s="377"/>
      <c r="L60" s="377"/>
      <c r="M60" s="377"/>
      <c r="N60" s="377"/>
      <c r="O60" s="377"/>
    </row>
    <row r="61" spans="3:18" x14ac:dyDescent="0.2">
      <c r="E61" s="377"/>
      <c r="F61" s="377"/>
      <c r="G61" s="377"/>
      <c r="H61" s="377"/>
      <c r="I61" s="377"/>
      <c r="J61" s="377"/>
      <c r="K61" s="377"/>
      <c r="L61" s="377"/>
      <c r="M61" s="377"/>
      <c r="N61" s="377"/>
      <c r="O61" s="377"/>
    </row>
    <row r="62" spans="3:18" x14ac:dyDescent="0.2">
      <c r="E62" s="377"/>
      <c r="F62" s="377"/>
      <c r="G62" s="377"/>
      <c r="H62" s="377"/>
      <c r="I62" s="377"/>
      <c r="J62" s="377"/>
      <c r="K62" s="377"/>
      <c r="L62" s="377"/>
      <c r="M62" s="377"/>
      <c r="N62" s="377"/>
      <c r="O62" s="377"/>
    </row>
    <row r="63" spans="3:18" x14ac:dyDescent="0.2">
      <c r="E63" s="377"/>
      <c r="F63" s="377"/>
      <c r="G63" s="377"/>
      <c r="H63" s="377"/>
      <c r="I63" s="377"/>
      <c r="J63" s="377"/>
      <c r="K63" s="377"/>
      <c r="L63" s="377"/>
      <c r="M63" s="377"/>
      <c r="N63" s="377"/>
      <c r="O63" s="377"/>
    </row>
    <row r="64" spans="3:18" x14ac:dyDescent="0.2">
      <c r="E64" s="377"/>
      <c r="F64" s="377"/>
      <c r="G64" s="377"/>
      <c r="H64" s="377"/>
      <c r="I64" s="377"/>
      <c r="J64" s="377"/>
      <c r="K64" s="377"/>
      <c r="L64" s="377"/>
      <c r="M64" s="377"/>
      <c r="N64" s="377"/>
      <c r="O64" s="377"/>
    </row>
    <row r="65" spans="5:15" x14ac:dyDescent="0.2">
      <c r="E65" s="377"/>
      <c r="F65" s="377"/>
      <c r="G65" s="377"/>
      <c r="H65" s="377"/>
      <c r="I65" s="377"/>
      <c r="J65" s="377"/>
      <c r="K65" s="377"/>
      <c r="L65" s="377"/>
      <c r="M65" s="377"/>
      <c r="N65" s="377"/>
      <c r="O65" s="377"/>
    </row>
  </sheetData>
  <sheetProtection algorithmName="SHA-512" hashValue="UI1PyyCYwaqy7Hp+Yrlqfcvn2KnMRt17dVr/cyFMio7rKTnA4A9T5Q/4oG76+Ew4uzpARr9VEIJgWQ2Q6Do2Dw==" saltValue="NtHYl4KDrr/g95tHWeCuIw==" spinCount="100000" sheet="1" objects="1" scenarios="1" selectLockedCells="1" selectUnlockedCells="1"/>
  <mergeCells count="4">
    <mergeCell ref="C11:P12"/>
    <mergeCell ref="C9:D10"/>
    <mergeCell ref="C14:R51"/>
    <mergeCell ref="E54:O6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E8A0-56F1-AC49-979A-3BA274E7B445}">
  <sheetPr codeName="Planilha8"/>
  <dimension ref="A1:AG50"/>
  <sheetViews>
    <sheetView showGridLines="0" showRowColHeaders="0" topLeftCell="A7" workbookViewId="0"/>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247</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248</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249</v>
      </c>
      <c r="D14" s="363"/>
      <c r="E14" s="363"/>
      <c r="F14" s="363"/>
      <c r="G14" s="363"/>
      <c r="H14" s="363"/>
      <c r="I14" s="363"/>
      <c r="J14" s="363"/>
      <c r="K14" s="363"/>
      <c r="L14" s="363"/>
      <c r="M14" s="363"/>
      <c r="N14" s="363"/>
      <c r="O14" s="363"/>
      <c r="P14" s="363"/>
      <c r="Q14" s="363"/>
      <c r="R14" s="363"/>
    </row>
    <row r="15" spans="3:18" ht="15.95" customHeight="1" x14ac:dyDescent="0.2">
      <c r="C15" s="363"/>
      <c r="D15" s="363"/>
      <c r="E15" s="363"/>
      <c r="F15" s="363"/>
      <c r="G15" s="363"/>
      <c r="H15" s="363"/>
      <c r="I15" s="363"/>
      <c r="J15" s="363"/>
      <c r="K15" s="363"/>
      <c r="L15" s="363"/>
      <c r="M15" s="363"/>
      <c r="N15" s="363"/>
      <c r="O15" s="363"/>
      <c r="P15" s="363"/>
      <c r="Q15" s="363"/>
      <c r="R15" s="363"/>
    </row>
    <row r="16" spans="3:18" ht="17.100000000000001" customHeight="1" x14ac:dyDescent="0.2">
      <c r="C16" s="363"/>
      <c r="D16" s="363"/>
      <c r="E16" s="363"/>
      <c r="F16" s="363"/>
      <c r="G16" s="363"/>
      <c r="H16" s="363"/>
      <c r="I16" s="363"/>
      <c r="J16" s="363"/>
      <c r="K16" s="363"/>
      <c r="L16" s="363"/>
      <c r="M16" s="363"/>
      <c r="N16" s="363"/>
      <c r="O16" s="363"/>
      <c r="P16" s="363"/>
      <c r="Q16" s="363"/>
      <c r="R16" s="363"/>
    </row>
    <row r="17" spans="3:18" ht="17.100000000000001" customHeight="1" x14ac:dyDescent="0.2">
      <c r="C17" s="363"/>
      <c r="D17" s="363"/>
      <c r="E17" s="363"/>
      <c r="F17" s="363"/>
      <c r="G17" s="363"/>
      <c r="H17" s="363"/>
      <c r="I17" s="363"/>
      <c r="J17" s="363"/>
      <c r="K17" s="363"/>
      <c r="L17" s="363"/>
      <c r="M17" s="363"/>
      <c r="N17" s="363"/>
      <c r="O17" s="363"/>
      <c r="P17" s="363"/>
      <c r="Q17" s="363"/>
      <c r="R17" s="363"/>
    </row>
    <row r="18" spans="3:18" ht="15.95" customHeight="1" x14ac:dyDescent="0.2">
      <c r="C18" s="363"/>
      <c r="D18" s="363"/>
      <c r="E18" s="363"/>
      <c r="F18" s="363"/>
      <c r="G18" s="363"/>
      <c r="H18" s="363"/>
      <c r="I18" s="363"/>
      <c r="J18" s="363"/>
      <c r="K18" s="363"/>
      <c r="L18" s="363"/>
      <c r="M18" s="363"/>
      <c r="N18" s="363"/>
      <c r="O18" s="363"/>
      <c r="P18" s="363"/>
      <c r="Q18" s="363"/>
      <c r="R18" s="363"/>
    </row>
    <row r="19" spans="3:18" ht="15.95" customHeight="1" x14ac:dyDescent="0.2">
      <c r="C19" s="363"/>
      <c r="D19" s="363"/>
      <c r="E19" s="363"/>
      <c r="F19" s="363"/>
      <c r="G19" s="363"/>
      <c r="H19" s="363"/>
      <c r="I19" s="363"/>
      <c r="J19" s="363"/>
      <c r="K19" s="363"/>
      <c r="L19" s="363"/>
      <c r="M19" s="363"/>
      <c r="N19" s="363"/>
      <c r="O19" s="363"/>
      <c r="P19" s="363"/>
      <c r="Q19" s="363"/>
      <c r="R19" s="363"/>
    </row>
    <row r="20" spans="3:18" ht="15.95" customHeight="1" x14ac:dyDescent="0.2">
      <c r="C20" s="363"/>
      <c r="D20" s="363"/>
      <c r="E20" s="363"/>
      <c r="F20" s="363"/>
      <c r="G20" s="363"/>
      <c r="H20" s="363"/>
      <c r="I20" s="363"/>
      <c r="J20" s="363"/>
      <c r="K20" s="363"/>
      <c r="L20" s="363"/>
      <c r="M20" s="363"/>
      <c r="N20" s="363"/>
      <c r="O20" s="363"/>
      <c r="P20" s="363"/>
      <c r="Q20" s="363"/>
      <c r="R20" s="363"/>
    </row>
    <row r="21" spans="3:18" ht="15.95" customHeight="1" x14ac:dyDescent="0.2">
      <c r="C21" s="363"/>
      <c r="D21" s="363"/>
      <c r="E21" s="363"/>
      <c r="F21" s="363"/>
      <c r="G21" s="363"/>
      <c r="H21" s="363"/>
      <c r="I21" s="363"/>
      <c r="J21" s="363"/>
      <c r="K21" s="363"/>
      <c r="L21" s="363"/>
      <c r="M21" s="363"/>
      <c r="N21" s="363"/>
      <c r="O21" s="363"/>
      <c r="P21" s="363"/>
      <c r="Q21" s="363"/>
      <c r="R21" s="363"/>
    </row>
    <row r="22" spans="3:18" ht="15.95" customHeight="1" x14ac:dyDescent="0.2">
      <c r="C22" s="363"/>
      <c r="D22" s="363"/>
      <c r="E22" s="363"/>
      <c r="F22" s="363"/>
      <c r="G22" s="363"/>
      <c r="H22" s="363"/>
      <c r="I22" s="363"/>
      <c r="J22" s="363"/>
      <c r="K22" s="363"/>
      <c r="L22" s="363"/>
      <c r="M22" s="363"/>
      <c r="N22" s="363"/>
      <c r="O22" s="363"/>
      <c r="P22" s="363"/>
      <c r="Q22" s="363"/>
      <c r="R22" s="363"/>
    </row>
    <row r="23" spans="3:18" ht="15.95" customHeight="1" x14ac:dyDescent="0.2">
      <c r="C23" s="363"/>
      <c r="D23" s="363"/>
      <c r="E23" s="363"/>
      <c r="F23" s="363"/>
      <c r="G23" s="363"/>
      <c r="H23" s="363"/>
      <c r="I23" s="363"/>
      <c r="J23" s="363"/>
      <c r="K23" s="363"/>
      <c r="L23" s="363"/>
      <c r="M23" s="363"/>
      <c r="N23" s="363"/>
      <c r="O23" s="363"/>
      <c r="P23" s="363"/>
      <c r="Q23" s="363"/>
      <c r="R23" s="363"/>
    </row>
    <row r="24" spans="3:18" ht="15.95" customHeight="1" x14ac:dyDescent="0.2">
      <c r="C24" s="363"/>
      <c r="D24" s="363"/>
      <c r="E24" s="363"/>
      <c r="F24" s="363"/>
      <c r="G24" s="363"/>
      <c r="H24" s="363"/>
      <c r="I24" s="363"/>
      <c r="J24" s="363"/>
      <c r="K24" s="363"/>
      <c r="L24" s="363"/>
      <c r="M24" s="363"/>
      <c r="N24" s="363"/>
      <c r="O24" s="363"/>
      <c r="P24" s="363"/>
      <c r="Q24" s="363"/>
      <c r="R24" s="363"/>
    </row>
    <row r="25" spans="3:18" ht="15.95" customHeight="1" x14ac:dyDescent="0.2">
      <c r="C25" s="363"/>
      <c r="D25" s="363"/>
      <c r="E25" s="363"/>
      <c r="F25" s="363"/>
      <c r="G25" s="363"/>
      <c r="H25" s="363"/>
      <c r="I25" s="363"/>
      <c r="J25" s="363"/>
      <c r="K25" s="363"/>
      <c r="L25" s="363"/>
      <c r="M25" s="363"/>
      <c r="N25" s="363"/>
      <c r="O25" s="363"/>
      <c r="P25" s="363"/>
      <c r="Q25" s="363"/>
      <c r="R25" s="363"/>
    </row>
    <row r="26" spans="3:18" ht="15.95" customHeight="1" x14ac:dyDescent="0.2">
      <c r="C26" s="363"/>
      <c r="D26" s="363"/>
      <c r="E26" s="363"/>
      <c r="F26" s="363"/>
      <c r="G26" s="363"/>
      <c r="H26" s="363"/>
      <c r="I26" s="363"/>
      <c r="J26" s="363"/>
      <c r="K26" s="363"/>
      <c r="L26" s="363"/>
      <c r="M26" s="363"/>
      <c r="N26" s="363"/>
      <c r="O26" s="363"/>
      <c r="P26" s="363"/>
      <c r="Q26" s="363"/>
      <c r="R26" s="363"/>
    </row>
    <row r="27" spans="3:18" ht="15.95" customHeight="1" x14ac:dyDescent="0.2">
      <c r="C27" s="363"/>
      <c r="D27" s="363"/>
      <c r="E27" s="363"/>
      <c r="F27" s="363"/>
      <c r="G27" s="363"/>
      <c r="H27" s="363"/>
      <c r="I27" s="363"/>
      <c r="J27" s="363"/>
      <c r="K27" s="363"/>
      <c r="L27" s="363"/>
      <c r="M27" s="363"/>
      <c r="N27" s="363"/>
      <c r="O27" s="363"/>
      <c r="P27" s="363"/>
      <c r="Q27" s="363"/>
      <c r="R27" s="363"/>
    </row>
    <row r="28" spans="3:18" ht="15.95" customHeight="1" x14ac:dyDescent="0.2">
      <c r="C28" s="363"/>
      <c r="D28" s="363"/>
      <c r="E28" s="363"/>
      <c r="F28" s="363"/>
      <c r="G28" s="363"/>
      <c r="H28" s="363"/>
      <c r="I28" s="363"/>
      <c r="J28" s="363"/>
      <c r="K28" s="363"/>
      <c r="L28" s="363"/>
      <c r="M28" s="363"/>
      <c r="N28" s="363"/>
      <c r="O28" s="363"/>
      <c r="P28" s="363"/>
      <c r="Q28" s="363"/>
      <c r="R28" s="363"/>
    </row>
    <row r="29" spans="3:18" ht="15.95" customHeight="1" x14ac:dyDescent="0.2">
      <c r="C29" s="363"/>
      <c r="D29" s="363"/>
      <c r="E29" s="363"/>
      <c r="F29" s="363"/>
      <c r="G29" s="363"/>
      <c r="H29" s="363"/>
      <c r="I29" s="363"/>
      <c r="J29" s="363"/>
      <c r="K29" s="363"/>
      <c r="L29" s="363"/>
      <c r="M29" s="363"/>
      <c r="N29" s="363"/>
      <c r="O29" s="363"/>
      <c r="P29" s="363"/>
      <c r="Q29" s="363"/>
      <c r="R29" s="363"/>
    </row>
    <row r="30" spans="3:18" x14ac:dyDescent="0.2">
      <c r="C30" s="363"/>
      <c r="D30" s="363"/>
      <c r="E30" s="363"/>
      <c r="F30" s="363"/>
      <c r="G30" s="363"/>
      <c r="H30" s="363"/>
      <c r="I30" s="363"/>
      <c r="J30" s="363"/>
      <c r="K30" s="363"/>
      <c r="L30" s="363"/>
      <c r="M30" s="363"/>
      <c r="N30" s="363"/>
      <c r="O30" s="363"/>
      <c r="P30" s="363"/>
      <c r="Q30" s="363"/>
      <c r="R30" s="363"/>
    </row>
    <row r="32" spans="3:18" x14ac:dyDescent="0.2">
      <c r="C32" s="364" t="s">
        <v>250</v>
      </c>
      <c r="D32" s="364"/>
      <c r="E32" s="7" t="s">
        <v>0</v>
      </c>
      <c r="F32" s="7"/>
      <c r="G32" s="7"/>
      <c r="H32" s="7"/>
      <c r="I32" s="7"/>
      <c r="J32" s="7"/>
      <c r="K32" s="7"/>
      <c r="L32" s="7"/>
      <c r="M32" s="7"/>
      <c r="N32" s="7"/>
      <c r="O32" s="7"/>
      <c r="P32" s="7"/>
      <c r="Q32" s="7"/>
      <c r="R32" s="7"/>
    </row>
    <row r="33" spans="3:18" x14ac:dyDescent="0.2">
      <c r="C33" s="364"/>
      <c r="D33" s="364"/>
      <c r="E33" s="7"/>
      <c r="F33" s="7"/>
      <c r="G33" s="7"/>
      <c r="H33" s="7"/>
      <c r="I33" s="7"/>
      <c r="J33" s="7"/>
      <c r="K33" s="7"/>
      <c r="L33" s="7"/>
      <c r="M33" s="7"/>
      <c r="N33" s="7"/>
      <c r="O33" s="7"/>
      <c r="P33" s="7"/>
      <c r="Q33" s="7"/>
      <c r="R33" s="7"/>
    </row>
    <row r="34" spans="3:18" ht="15.95" customHeight="1" x14ac:dyDescent="0.2">
      <c r="C34" s="368" t="s">
        <v>40</v>
      </c>
      <c r="D34" s="368"/>
      <c r="E34" s="368"/>
      <c r="F34" s="368"/>
      <c r="G34" s="368"/>
      <c r="H34" s="368"/>
      <c r="I34" s="368"/>
      <c r="J34" s="368"/>
      <c r="K34" s="368"/>
      <c r="L34" s="368"/>
      <c r="M34" s="368"/>
      <c r="N34" s="7"/>
      <c r="O34" s="7"/>
      <c r="P34" s="7"/>
      <c r="Q34" s="7"/>
      <c r="R34" s="7"/>
    </row>
    <row r="35" spans="3:18" ht="15.95" customHeight="1" x14ac:dyDescent="0.2">
      <c r="C35" s="368"/>
      <c r="D35" s="368"/>
      <c r="E35" s="368"/>
      <c r="F35" s="368"/>
      <c r="G35" s="368"/>
      <c r="H35" s="368"/>
      <c r="I35" s="368"/>
      <c r="J35" s="368"/>
      <c r="K35" s="368"/>
      <c r="L35" s="368"/>
      <c r="M35" s="368"/>
      <c r="N35" s="7"/>
      <c r="O35" s="7"/>
      <c r="P35" s="7"/>
      <c r="Q35" s="7"/>
      <c r="R35" s="7"/>
    </row>
    <row r="37" spans="3:18" x14ac:dyDescent="0.2">
      <c r="C37" s="363" t="s">
        <v>251</v>
      </c>
      <c r="D37" s="378"/>
      <c r="E37" s="378"/>
      <c r="F37" s="378"/>
      <c r="G37" s="378"/>
      <c r="H37" s="378"/>
      <c r="I37" s="378"/>
      <c r="J37" s="378"/>
      <c r="K37" s="378"/>
      <c r="L37" s="378"/>
      <c r="M37" s="378"/>
      <c r="N37" s="378"/>
      <c r="O37" s="378"/>
      <c r="P37" s="378"/>
      <c r="Q37" s="378"/>
      <c r="R37" s="378"/>
    </row>
    <row r="38" spans="3:18" x14ac:dyDescent="0.2">
      <c r="C38" s="378"/>
      <c r="D38" s="378"/>
      <c r="E38" s="378"/>
      <c r="F38" s="378"/>
      <c r="G38" s="378"/>
      <c r="H38" s="378"/>
      <c r="I38" s="378"/>
      <c r="J38" s="378"/>
      <c r="K38" s="378"/>
      <c r="L38" s="378"/>
      <c r="M38" s="378"/>
      <c r="N38" s="378"/>
      <c r="O38" s="378"/>
      <c r="P38" s="378"/>
      <c r="Q38" s="378"/>
      <c r="R38" s="378"/>
    </row>
    <row r="39" spans="3:18" x14ac:dyDescent="0.2">
      <c r="C39" s="378"/>
      <c r="D39" s="378"/>
      <c r="E39" s="378"/>
      <c r="F39" s="378"/>
      <c r="G39" s="378"/>
      <c r="H39" s="378"/>
      <c r="I39" s="378"/>
      <c r="J39" s="378"/>
      <c r="K39" s="378"/>
      <c r="L39" s="378"/>
      <c r="M39" s="378"/>
      <c r="N39" s="378"/>
      <c r="O39" s="378"/>
      <c r="P39" s="378"/>
      <c r="Q39" s="378"/>
      <c r="R39" s="378"/>
    </row>
    <row r="40" spans="3:18" x14ac:dyDescent="0.2">
      <c r="C40" s="378"/>
      <c r="D40" s="378"/>
      <c r="E40" s="378"/>
      <c r="F40" s="378"/>
      <c r="G40" s="378"/>
      <c r="H40" s="378"/>
      <c r="I40" s="378"/>
      <c r="J40" s="378"/>
      <c r="K40" s="378"/>
      <c r="L40" s="378"/>
      <c r="M40" s="378"/>
      <c r="N40" s="378"/>
      <c r="O40" s="378"/>
      <c r="P40" s="378"/>
      <c r="Q40" s="378"/>
      <c r="R40" s="378"/>
    </row>
    <row r="41" spans="3:18" x14ac:dyDescent="0.2">
      <c r="C41" s="378"/>
      <c r="D41" s="378"/>
      <c r="E41" s="378"/>
      <c r="F41" s="378"/>
      <c r="G41" s="378"/>
      <c r="H41" s="378"/>
      <c r="I41" s="378"/>
      <c r="J41" s="378"/>
      <c r="K41" s="378"/>
      <c r="L41" s="378"/>
      <c r="M41" s="378"/>
      <c r="N41" s="378"/>
      <c r="O41" s="378"/>
      <c r="P41" s="378"/>
      <c r="Q41" s="378"/>
      <c r="R41" s="378"/>
    </row>
    <row r="42" spans="3:18" x14ac:dyDescent="0.2">
      <c r="C42" s="378"/>
      <c r="D42" s="378"/>
      <c r="E42" s="378"/>
      <c r="F42" s="378"/>
      <c r="G42" s="378"/>
      <c r="H42" s="378"/>
      <c r="I42" s="378"/>
      <c r="J42" s="378"/>
      <c r="K42" s="378"/>
      <c r="L42" s="378"/>
      <c r="M42" s="378"/>
      <c r="N42" s="378"/>
      <c r="O42" s="378"/>
      <c r="P42" s="378"/>
      <c r="Q42" s="378"/>
      <c r="R42" s="378"/>
    </row>
    <row r="43" spans="3:18" x14ac:dyDescent="0.2">
      <c r="C43" s="378"/>
      <c r="D43" s="378"/>
      <c r="E43" s="378"/>
      <c r="F43" s="378"/>
      <c r="G43" s="378"/>
      <c r="H43" s="378"/>
      <c r="I43" s="378"/>
      <c r="J43" s="378"/>
      <c r="K43" s="378"/>
      <c r="L43" s="378"/>
      <c r="M43" s="378"/>
      <c r="N43" s="378"/>
      <c r="O43" s="378"/>
      <c r="P43" s="378"/>
      <c r="Q43" s="378"/>
      <c r="R43" s="378"/>
    </row>
    <row r="44" spans="3:18" x14ac:dyDescent="0.2">
      <c r="C44" s="378"/>
      <c r="D44" s="378"/>
      <c r="E44" s="378"/>
      <c r="F44" s="378"/>
      <c r="G44" s="378"/>
      <c r="H44" s="378"/>
      <c r="I44" s="378"/>
      <c r="J44" s="378"/>
      <c r="K44" s="378"/>
      <c r="L44" s="378"/>
      <c r="M44" s="378"/>
      <c r="N44" s="378"/>
      <c r="O44" s="378"/>
      <c r="P44" s="378"/>
      <c r="Q44" s="378"/>
      <c r="R44" s="378"/>
    </row>
    <row r="45" spans="3:18" x14ac:dyDescent="0.2">
      <c r="C45" s="378"/>
      <c r="D45" s="378"/>
      <c r="E45" s="378"/>
      <c r="F45" s="378"/>
      <c r="G45" s="378"/>
      <c r="H45" s="378"/>
      <c r="I45" s="378"/>
      <c r="J45" s="378"/>
      <c r="K45" s="378"/>
      <c r="L45" s="378"/>
      <c r="M45" s="378"/>
      <c r="N45" s="378"/>
      <c r="O45" s="378"/>
      <c r="P45" s="378"/>
      <c r="Q45" s="378"/>
      <c r="R45" s="378"/>
    </row>
    <row r="46" spans="3:18" x14ac:dyDescent="0.2">
      <c r="C46" s="378"/>
      <c r="D46" s="378"/>
      <c r="E46" s="378"/>
      <c r="F46" s="378"/>
      <c r="G46" s="378"/>
      <c r="H46" s="378"/>
      <c r="I46" s="378"/>
      <c r="J46" s="378"/>
      <c r="K46" s="378"/>
      <c r="L46" s="378"/>
      <c r="M46" s="378"/>
      <c r="N46" s="378"/>
      <c r="O46" s="378"/>
      <c r="P46" s="378"/>
      <c r="Q46" s="378"/>
      <c r="R46" s="378"/>
    </row>
    <row r="47" spans="3:18" x14ac:dyDescent="0.2">
      <c r="C47" s="378"/>
      <c r="D47" s="378"/>
      <c r="E47" s="378"/>
      <c r="F47" s="378"/>
      <c r="G47" s="378"/>
      <c r="H47" s="378"/>
      <c r="I47" s="378"/>
      <c r="J47" s="378"/>
      <c r="K47" s="378"/>
      <c r="L47" s="378"/>
      <c r="M47" s="378"/>
      <c r="N47" s="378"/>
      <c r="O47" s="378"/>
      <c r="P47" s="378"/>
      <c r="Q47" s="378"/>
      <c r="R47" s="378"/>
    </row>
    <row r="48" spans="3:18" x14ac:dyDescent="0.2">
      <c r="C48" s="378"/>
      <c r="D48" s="378"/>
      <c r="E48" s="378"/>
      <c r="F48" s="378"/>
      <c r="G48" s="378"/>
      <c r="H48" s="378"/>
      <c r="I48" s="378"/>
      <c r="J48" s="378"/>
      <c r="K48" s="378"/>
      <c r="L48" s="378"/>
      <c r="M48" s="378"/>
      <c r="N48" s="378"/>
      <c r="O48" s="378"/>
      <c r="P48" s="378"/>
      <c r="Q48" s="378"/>
      <c r="R48" s="378"/>
    </row>
    <row r="49" spans="3:18" x14ac:dyDescent="0.2">
      <c r="C49" s="378"/>
      <c r="D49" s="378"/>
      <c r="E49" s="378"/>
      <c r="F49" s="378"/>
      <c r="G49" s="378"/>
      <c r="H49" s="378"/>
      <c r="I49" s="378"/>
      <c r="J49" s="378"/>
      <c r="K49" s="378"/>
      <c r="L49" s="378"/>
      <c r="M49" s="378"/>
      <c r="N49" s="378"/>
      <c r="O49" s="378"/>
      <c r="P49" s="378"/>
      <c r="Q49" s="378"/>
      <c r="R49" s="378"/>
    </row>
    <row r="50" spans="3:18" x14ac:dyDescent="0.2">
      <c r="C50" s="378"/>
      <c r="D50" s="378"/>
      <c r="E50" s="378"/>
      <c r="F50" s="378"/>
      <c r="G50" s="378"/>
      <c r="H50" s="378"/>
      <c r="I50" s="378"/>
      <c r="J50" s="378"/>
      <c r="K50" s="378"/>
      <c r="L50" s="378"/>
      <c r="M50" s="378"/>
      <c r="N50" s="378"/>
      <c r="O50" s="378"/>
      <c r="P50" s="378"/>
      <c r="Q50" s="378"/>
      <c r="R50" s="378"/>
    </row>
  </sheetData>
  <sheetProtection algorithmName="SHA-512" hashValue="QXyW50hJFetthTK4YUTFNFVyO7xDyConYg53nUr5z6sWYNrlMYL324vZcFZ2L5t2GWmeBcQFg8SWW0hZ0btwsw==" saltValue="pNlw08mTplcLXCrwayKvHg==" spinCount="100000" sheet="1" objects="1" scenarios="1" selectLockedCells="1" selectUnlockedCells="1"/>
  <mergeCells count="6">
    <mergeCell ref="C37:R50"/>
    <mergeCell ref="C9:D10"/>
    <mergeCell ref="C11:P12"/>
    <mergeCell ref="C14:R30"/>
    <mergeCell ref="C32:D33"/>
    <mergeCell ref="C34:M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8423-5BCC-EF45-907F-80F853BB34AB}">
  <sheetPr codeName="Planilha9"/>
  <dimension ref="A1:AH70"/>
  <sheetViews>
    <sheetView showGridLines="0" showRowColHeaders="0" topLeftCell="A38"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4" t="s">
        <v>252</v>
      </c>
      <c r="D9" s="364"/>
      <c r="E9" s="7" t="s">
        <v>0</v>
      </c>
      <c r="F9" s="7"/>
      <c r="G9" s="7"/>
      <c r="H9" s="7"/>
      <c r="I9" s="7"/>
      <c r="J9" s="7"/>
      <c r="K9" s="7"/>
      <c r="L9" s="7"/>
      <c r="M9" s="7"/>
      <c r="N9" s="7"/>
      <c r="O9" s="7"/>
      <c r="P9" s="7"/>
      <c r="Q9" s="7"/>
      <c r="R9" s="7"/>
    </row>
    <row r="10" spans="3:18" x14ac:dyDescent="0.2">
      <c r="C10" s="364"/>
      <c r="D10" s="364"/>
      <c r="E10" s="7"/>
      <c r="F10" s="7"/>
      <c r="G10" s="7"/>
      <c r="H10" s="7"/>
      <c r="I10" s="7"/>
      <c r="J10" s="7"/>
      <c r="K10" s="7"/>
      <c r="L10" s="7"/>
      <c r="M10" s="7"/>
      <c r="N10" s="7"/>
      <c r="O10" s="7"/>
      <c r="P10" s="7"/>
      <c r="Q10" s="7"/>
      <c r="R10" s="7"/>
    </row>
    <row r="11" spans="3:18" ht="15.95" customHeight="1" x14ac:dyDescent="0.2">
      <c r="C11" s="375" t="s">
        <v>253</v>
      </c>
      <c r="D11" s="375"/>
      <c r="E11" s="375"/>
      <c r="F11" s="375"/>
      <c r="G11" s="375"/>
      <c r="H11" s="375"/>
      <c r="I11" s="375"/>
      <c r="J11" s="375"/>
      <c r="K11" s="375"/>
      <c r="L11" s="375"/>
      <c r="M11" s="375"/>
      <c r="N11" s="375"/>
      <c r="O11" s="375"/>
      <c r="P11" s="375"/>
      <c r="Q11" s="7"/>
      <c r="R11" s="7"/>
    </row>
    <row r="12" spans="3:18" ht="15.95" customHeight="1" x14ac:dyDescent="0.2">
      <c r="C12" s="375"/>
      <c r="D12" s="375"/>
      <c r="E12" s="375"/>
      <c r="F12" s="375"/>
      <c r="G12" s="375"/>
      <c r="H12" s="375"/>
      <c r="I12" s="375"/>
      <c r="J12" s="375"/>
      <c r="K12" s="375"/>
      <c r="L12" s="375"/>
      <c r="M12" s="375"/>
      <c r="N12" s="375"/>
      <c r="O12" s="375"/>
      <c r="P12" s="375"/>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3" t="s">
        <v>254</v>
      </c>
      <c r="D14" s="363"/>
      <c r="E14" s="363"/>
      <c r="F14" s="363"/>
      <c r="G14" s="363"/>
      <c r="H14" s="363"/>
      <c r="I14" s="363"/>
      <c r="J14" s="363"/>
      <c r="K14" s="363"/>
      <c r="L14" s="363"/>
      <c r="M14" s="363"/>
      <c r="N14" s="363"/>
      <c r="O14" s="16"/>
      <c r="P14" s="16"/>
      <c r="Q14" s="16"/>
      <c r="R14" s="16"/>
    </row>
    <row r="15" spans="3:18" ht="15.95" customHeight="1" x14ac:dyDescent="0.2">
      <c r="C15" s="363"/>
      <c r="D15" s="363"/>
      <c r="E15" s="363"/>
      <c r="F15" s="363"/>
      <c r="G15" s="363"/>
      <c r="H15" s="363"/>
      <c r="I15" s="363"/>
      <c r="J15" s="363"/>
      <c r="K15" s="363"/>
      <c r="L15" s="363"/>
      <c r="M15" s="363"/>
      <c r="N15" s="363"/>
      <c r="O15" s="16"/>
      <c r="P15" s="16"/>
      <c r="Q15" s="16"/>
      <c r="R15" s="16"/>
    </row>
    <row r="16" spans="3:18" ht="17.100000000000001" customHeight="1" x14ac:dyDescent="0.2">
      <c r="C16" s="363"/>
      <c r="D16" s="363"/>
      <c r="E16" s="363"/>
      <c r="F16" s="363"/>
      <c r="G16" s="363"/>
      <c r="H16" s="363"/>
      <c r="I16" s="363"/>
      <c r="J16" s="363"/>
      <c r="K16" s="363"/>
      <c r="L16" s="363"/>
      <c r="M16" s="363"/>
      <c r="N16" s="363"/>
      <c r="O16" s="16"/>
      <c r="P16" s="16"/>
      <c r="Q16" s="16"/>
      <c r="R16" s="16"/>
    </row>
    <row r="17" spans="3:18" ht="17.100000000000001" customHeight="1" x14ac:dyDescent="0.2">
      <c r="C17" s="363"/>
      <c r="D17" s="363"/>
      <c r="E17" s="363"/>
      <c r="F17" s="363"/>
      <c r="G17" s="363"/>
      <c r="H17" s="363"/>
      <c r="I17" s="363"/>
      <c r="J17" s="363"/>
      <c r="K17" s="363"/>
      <c r="L17" s="363"/>
      <c r="M17" s="363"/>
      <c r="N17" s="363"/>
      <c r="O17" s="16"/>
      <c r="P17" s="16"/>
      <c r="Q17" s="16"/>
      <c r="R17" s="16"/>
    </row>
    <row r="18" spans="3:18" ht="15.95" customHeight="1" x14ac:dyDescent="0.2">
      <c r="C18" s="363"/>
      <c r="D18" s="363"/>
      <c r="E18" s="363"/>
      <c r="F18" s="363"/>
      <c r="G18" s="363"/>
      <c r="H18" s="363"/>
      <c r="I18" s="363"/>
      <c r="J18" s="363"/>
      <c r="K18" s="363"/>
      <c r="L18" s="363"/>
      <c r="M18" s="363"/>
      <c r="N18" s="363"/>
      <c r="O18" s="16"/>
      <c r="P18" s="16"/>
      <c r="Q18" s="16"/>
      <c r="R18" s="16"/>
    </row>
    <row r="19" spans="3:18" ht="15.95" customHeight="1" x14ac:dyDescent="0.2">
      <c r="C19" s="363"/>
      <c r="D19" s="363"/>
      <c r="E19" s="363"/>
      <c r="F19" s="363"/>
      <c r="G19" s="363"/>
      <c r="H19" s="363"/>
      <c r="I19" s="363"/>
      <c r="J19" s="363"/>
      <c r="K19" s="363"/>
      <c r="L19" s="363"/>
      <c r="M19" s="363"/>
      <c r="N19" s="363"/>
      <c r="O19" s="16"/>
      <c r="P19" s="16"/>
      <c r="Q19" s="16"/>
      <c r="R19" s="16"/>
    </row>
    <row r="20" spans="3:18" ht="15.95" customHeight="1" x14ac:dyDescent="0.2">
      <c r="C20" s="363"/>
      <c r="D20" s="363"/>
      <c r="E20" s="363"/>
      <c r="F20" s="363"/>
      <c r="G20" s="363"/>
      <c r="H20" s="363"/>
      <c r="I20" s="363"/>
      <c r="J20" s="363"/>
      <c r="K20" s="363"/>
      <c r="L20" s="363"/>
      <c r="M20" s="363"/>
      <c r="N20" s="363"/>
      <c r="O20" s="16"/>
      <c r="P20" s="16"/>
      <c r="Q20" s="16"/>
      <c r="R20" s="16"/>
    </row>
    <row r="21" spans="3:18" ht="15.95" customHeight="1" x14ac:dyDescent="0.2">
      <c r="C21" s="363"/>
      <c r="D21" s="363"/>
      <c r="E21" s="363"/>
      <c r="F21" s="363"/>
      <c r="G21" s="363"/>
      <c r="H21" s="363"/>
      <c r="I21" s="363"/>
      <c r="J21" s="363"/>
      <c r="K21" s="363"/>
      <c r="L21" s="363"/>
      <c r="M21" s="363"/>
      <c r="N21" s="363"/>
      <c r="O21" s="16"/>
      <c r="P21" s="16"/>
      <c r="Q21" s="16"/>
      <c r="R21" s="16"/>
    </row>
    <row r="22" spans="3:18" ht="15.95" customHeight="1" x14ac:dyDescent="0.2">
      <c r="C22" s="363"/>
      <c r="D22" s="363"/>
      <c r="E22" s="363"/>
      <c r="F22" s="363"/>
      <c r="G22" s="363"/>
      <c r="H22" s="363"/>
      <c r="I22" s="363"/>
      <c r="J22" s="363"/>
      <c r="K22" s="363"/>
      <c r="L22" s="363"/>
      <c r="M22" s="363"/>
      <c r="N22" s="363"/>
      <c r="O22" s="16"/>
      <c r="P22" s="16"/>
      <c r="Q22" s="16"/>
      <c r="R22" s="16"/>
    </row>
    <row r="23" spans="3:18" ht="15.95" customHeight="1" x14ac:dyDescent="0.2">
      <c r="C23" s="363"/>
      <c r="D23" s="363"/>
      <c r="E23" s="363"/>
      <c r="F23" s="363"/>
      <c r="G23" s="363"/>
      <c r="H23" s="363"/>
      <c r="I23" s="363"/>
      <c r="J23" s="363"/>
      <c r="K23" s="363"/>
      <c r="L23" s="363"/>
      <c r="M23" s="363"/>
      <c r="N23" s="363"/>
      <c r="O23" s="16"/>
      <c r="P23" s="16"/>
      <c r="Q23" s="16"/>
      <c r="R23" s="16"/>
    </row>
    <row r="24" spans="3:18" ht="15.95" customHeight="1" x14ac:dyDescent="0.2">
      <c r="C24" s="363"/>
      <c r="D24" s="363"/>
      <c r="E24" s="363"/>
      <c r="F24" s="363"/>
      <c r="G24" s="363"/>
      <c r="H24" s="363"/>
      <c r="I24" s="363"/>
      <c r="J24" s="363"/>
      <c r="K24" s="363"/>
      <c r="L24" s="363"/>
      <c r="M24" s="363"/>
      <c r="N24" s="363"/>
      <c r="O24" s="16"/>
      <c r="P24" s="16"/>
      <c r="Q24" s="16"/>
      <c r="R24" s="16"/>
    </row>
    <row r="25" spans="3:18" ht="15.95" customHeight="1" x14ac:dyDescent="0.2">
      <c r="C25" s="363"/>
      <c r="D25" s="363"/>
      <c r="E25" s="363"/>
      <c r="F25" s="363"/>
      <c r="G25" s="363"/>
      <c r="H25" s="363"/>
      <c r="I25" s="363"/>
      <c r="J25" s="363"/>
      <c r="K25" s="363"/>
      <c r="L25" s="363"/>
      <c r="M25" s="363"/>
      <c r="N25" s="363"/>
      <c r="O25" s="16"/>
      <c r="P25" s="16"/>
      <c r="Q25" s="16"/>
      <c r="R25" s="16"/>
    </row>
    <row r="26" spans="3:18" ht="15.95" customHeight="1" x14ac:dyDescent="0.2">
      <c r="C26" s="363"/>
      <c r="D26" s="363"/>
      <c r="E26" s="363"/>
      <c r="F26" s="363"/>
      <c r="G26" s="363"/>
      <c r="H26" s="363"/>
      <c r="I26" s="363"/>
      <c r="J26" s="363"/>
      <c r="K26" s="363"/>
      <c r="L26" s="363"/>
      <c r="M26" s="363"/>
      <c r="N26" s="363"/>
      <c r="O26" s="16"/>
      <c r="P26" s="16"/>
      <c r="Q26" s="16"/>
      <c r="R26" s="16"/>
    </row>
    <row r="27" spans="3:18" ht="15.95" customHeight="1" x14ac:dyDescent="0.2">
      <c r="C27" s="363"/>
      <c r="D27" s="363"/>
      <c r="E27" s="363"/>
      <c r="F27" s="363"/>
      <c r="G27" s="363"/>
      <c r="H27" s="363"/>
      <c r="I27" s="363"/>
      <c r="J27" s="363"/>
      <c r="K27" s="363"/>
      <c r="L27" s="363"/>
      <c r="M27" s="363"/>
      <c r="N27" s="363"/>
      <c r="O27" s="16"/>
      <c r="P27" s="16"/>
      <c r="Q27" s="16"/>
      <c r="R27" s="16"/>
    </row>
    <row r="28" spans="3:18" ht="15.95" customHeight="1" x14ac:dyDescent="0.2">
      <c r="C28" s="363"/>
      <c r="D28" s="363"/>
      <c r="E28" s="363"/>
      <c r="F28" s="363"/>
      <c r="G28" s="363"/>
      <c r="H28" s="363"/>
      <c r="I28" s="363"/>
      <c r="J28" s="363"/>
      <c r="K28" s="363"/>
      <c r="L28" s="363"/>
      <c r="M28" s="363"/>
      <c r="N28" s="363"/>
      <c r="O28" s="16"/>
      <c r="P28" s="16"/>
      <c r="Q28" s="16"/>
      <c r="R28" s="16"/>
    </row>
    <row r="29" spans="3:18" ht="15.95" customHeight="1" x14ac:dyDescent="0.2">
      <c r="C29" s="363"/>
      <c r="D29" s="363"/>
      <c r="E29" s="363"/>
      <c r="F29" s="363"/>
      <c r="G29" s="363"/>
      <c r="H29" s="363"/>
      <c r="I29" s="363"/>
      <c r="J29" s="363"/>
      <c r="K29" s="363"/>
      <c r="L29" s="363"/>
      <c r="M29" s="363"/>
      <c r="N29" s="363"/>
      <c r="O29" s="16"/>
      <c r="P29" s="16"/>
      <c r="Q29" s="16"/>
      <c r="R29" s="16"/>
    </row>
    <row r="30" spans="3:18" ht="15.95" customHeight="1" x14ac:dyDescent="0.2">
      <c r="C30" s="363"/>
      <c r="D30" s="363"/>
      <c r="E30" s="363"/>
      <c r="F30" s="363"/>
      <c r="G30" s="363"/>
      <c r="H30" s="363"/>
      <c r="I30" s="363"/>
      <c r="J30" s="363"/>
      <c r="K30" s="363"/>
      <c r="L30" s="363"/>
      <c r="M30" s="363"/>
      <c r="N30" s="363"/>
      <c r="O30" s="16"/>
      <c r="P30" s="16"/>
      <c r="Q30" s="16"/>
      <c r="R30" s="16"/>
    </row>
    <row r="31" spans="3:18" ht="15.95" customHeight="1" x14ac:dyDescent="0.2">
      <c r="C31" s="363"/>
      <c r="D31" s="363"/>
      <c r="E31" s="363"/>
      <c r="F31" s="363"/>
      <c r="G31" s="363"/>
      <c r="H31" s="363"/>
      <c r="I31" s="363"/>
      <c r="J31" s="363"/>
      <c r="K31" s="363"/>
      <c r="L31" s="363"/>
      <c r="M31" s="363"/>
      <c r="N31" s="363"/>
      <c r="O31" s="16"/>
      <c r="P31" s="16"/>
      <c r="Q31" s="16"/>
      <c r="R31" s="16"/>
    </row>
    <row r="32" spans="3:18" ht="15.95" customHeight="1" x14ac:dyDescent="0.2">
      <c r="C32" s="363"/>
      <c r="D32" s="363"/>
      <c r="E32" s="363"/>
      <c r="F32" s="363"/>
      <c r="G32" s="363"/>
      <c r="H32" s="363"/>
      <c r="I32" s="363"/>
      <c r="J32" s="363"/>
      <c r="K32" s="363"/>
      <c r="L32" s="363"/>
      <c r="M32" s="363"/>
      <c r="N32" s="363"/>
      <c r="O32" s="16"/>
      <c r="P32" s="16"/>
      <c r="Q32" s="16"/>
      <c r="R32" s="16"/>
    </row>
    <row r="33" spans="3:18" ht="15.95" customHeight="1" x14ac:dyDescent="0.2">
      <c r="C33" s="363"/>
      <c r="D33" s="363"/>
      <c r="E33" s="363"/>
      <c r="F33" s="363"/>
      <c r="G33" s="363"/>
      <c r="H33" s="363"/>
      <c r="I33" s="363"/>
      <c r="J33" s="363"/>
      <c r="K33" s="363"/>
      <c r="L33" s="363"/>
      <c r="M33" s="363"/>
      <c r="N33" s="363"/>
      <c r="O33" s="16"/>
      <c r="P33" s="16"/>
      <c r="Q33" s="16"/>
      <c r="R33" s="16"/>
    </row>
    <row r="34" spans="3:18" ht="15.95" customHeight="1" x14ac:dyDescent="0.2">
      <c r="C34" s="363"/>
      <c r="D34" s="363"/>
      <c r="E34" s="363"/>
      <c r="F34" s="363"/>
      <c r="G34" s="363"/>
      <c r="H34" s="363"/>
      <c r="I34" s="363"/>
      <c r="J34" s="363"/>
      <c r="K34" s="363"/>
      <c r="L34" s="363"/>
      <c r="M34" s="363"/>
      <c r="N34" s="363"/>
      <c r="O34" s="16"/>
      <c r="P34" s="16"/>
      <c r="Q34" s="16"/>
      <c r="R34" s="16"/>
    </row>
    <row r="35" spans="3:18" ht="15.95" customHeight="1" x14ac:dyDescent="0.2">
      <c r="C35" s="363"/>
      <c r="D35" s="363"/>
      <c r="E35" s="363"/>
      <c r="F35" s="363"/>
      <c r="G35" s="363"/>
      <c r="H35" s="363"/>
      <c r="I35" s="363"/>
      <c r="J35" s="363"/>
      <c r="K35" s="363"/>
      <c r="L35" s="363"/>
      <c r="M35" s="363"/>
      <c r="N35" s="363"/>
      <c r="O35" s="16"/>
      <c r="P35" s="16"/>
      <c r="Q35" s="16"/>
      <c r="R35" s="16"/>
    </row>
    <row r="36" spans="3:18" ht="15.95" customHeight="1" x14ac:dyDescent="0.2">
      <c r="C36" s="363"/>
      <c r="D36" s="363"/>
      <c r="E36" s="363"/>
      <c r="F36" s="363"/>
      <c r="G36" s="363"/>
      <c r="H36" s="363"/>
      <c r="I36" s="363"/>
      <c r="J36" s="363"/>
      <c r="K36" s="363"/>
      <c r="L36" s="363"/>
      <c r="M36" s="363"/>
      <c r="N36" s="363"/>
      <c r="O36" s="16"/>
      <c r="P36" s="16"/>
      <c r="Q36" s="16"/>
      <c r="R36" s="16"/>
    </row>
    <row r="37" spans="3:18" ht="15.95" customHeight="1" x14ac:dyDescent="0.2">
      <c r="C37" s="363"/>
      <c r="D37" s="363"/>
      <c r="E37" s="363"/>
      <c r="F37" s="363"/>
      <c r="G37" s="363"/>
      <c r="H37" s="363"/>
      <c r="I37" s="363"/>
      <c r="J37" s="363"/>
      <c r="K37" s="363"/>
      <c r="L37" s="363"/>
      <c r="M37" s="363"/>
      <c r="N37" s="363"/>
      <c r="O37" s="16"/>
      <c r="P37" s="16"/>
      <c r="Q37" s="16"/>
      <c r="R37" s="16"/>
    </row>
    <row r="38" spans="3:18" ht="15.95" customHeight="1" x14ac:dyDescent="0.2">
      <c r="C38" s="363"/>
      <c r="D38" s="363"/>
      <c r="E38" s="363"/>
      <c r="F38" s="363"/>
      <c r="G38" s="363"/>
      <c r="H38" s="363"/>
      <c r="I38" s="363"/>
      <c r="J38" s="363"/>
      <c r="K38" s="363"/>
      <c r="L38" s="363"/>
      <c r="M38" s="363"/>
      <c r="N38" s="363"/>
      <c r="O38" s="16"/>
      <c r="P38" s="16"/>
      <c r="Q38" s="16"/>
      <c r="R38" s="16"/>
    </row>
    <row r="39" spans="3:18" ht="15.95" customHeight="1" x14ac:dyDescent="0.2">
      <c r="C39" s="363"/>
      <c r="D39" s="363"/>
      <c r="E39" s="363"/>
      <c r="F39" s="363"/>
      <c r="G39" s="363"/>
      <c r="H39" s="363"/>
      <c r="I39" s="363"/>
      <c r="J39" s="363"/>
      <c r="K39" s="363"/>
      <c r="L39" s="363"/>
      <c r="M39" s="363"/>
      <c r="N39" s="363"/>
      <c r="O39" s="16"/>
      <c r="P39" s="16"/>
      <c r="Q39" s="16"/>
      <c r="R39" s="16"/>
    </row>
    <row r="40" spans="3:18" ht="15.95" customHeight="1" x14ac:dyDescent="0.2">
      <c r="C40" s="363"/>
      <c r="D40" s="363"/>
      <c r="E40" s="363"/>
      <c r="F40" s="363"/>
      <c r="G40" s="363"/>
      <c r="H40" s="363"/>
      <c r="I40" s="363"/>
      <c r="J40" s="363"/>
      <c r="K40" s="363"/>
      <c r="L40" s="363"/>
      <c r="M40" s="363"/>
      <c r="N40" s="363"/>
      <c r="O40" s="16"/>
      <c r="P40" s="16"/>
      <c r="Q40" s="16"/>
      <c r="R40" s="16"/>
    </row>
    <row r="41" spans="3:18" ht="15.95" customHeight="1" x14ac:dyDescent="0.2">
      <c r="C41" s="363"/>
      <c r="D41" s="363"/>
      <c r="E41" s="363"/>
      <c r="F41" s="363"/>
      <c r="G41" s="363"/>
      <c r="H41" s="363"/>
      <c r="I41" s="363"/>
      <c r="J41" s="363"/>
      <c r="K41" s="363"/>
      <c r="L41" s="363"/>
      <c r="M41" s="363"/>
      <c r="N41" s="363"/>
      <c r="O41" s="16"/>
      <c r="P41" s="16"/>
      <c r="Q41" s="16"/>
      <c r="R41" s="16"/>
    </row>
    <row r="42" spans="3:18" ht="15.95" customHeight="1" x14ac:dyDescent="0.2">
      <c r="C42" s="363"/>
      <c r="D42" s="363"/>
      <c r="E42" s="363"/>
      <c r="F42" s="363"/>
      <c r="G42" s="363"/>
      <c r="H42" s="363"/>
      <c r="I42" s="363"/>
      <c r="J42" s="363"/>
      <c r="K42" s="363"/>
      <c r="L42" s="363"/>
      <c r="M42" s="363"/>
      <c r="N42" s="363"/>
      <c r="O42" s="16"/>
      <c r="P42" s="16"/>
      <c r="Q42" s="16"/>
      <c r="R42" s="16"/>
    </row>
    <row r="44" spans="3:18" x14ac:dyDescent="0.2">
      <c r="C44" s="364" t="s">
        <v>255</v>
      </c>
      <c r="D44" s="364"/>
      <c r="E44" s="7" t="s">
        <v>0</v>
      </c>
      <c r="F44" s="7"/>
      <c r="G44" s="7"/>
      <c r="H44" s="7"/>
      <c r="I44" s="7"/>
      <c r="J44" s="7"/>
      <c r="K44" s="7"/>
      <c r="L44" s="7"/>
      <c r="M44" s="7"/>
      <c r="N44" s="7"/>
      <c r="O44" s="7"/>
      <c r="P44" s="7"/>
      <c r="Q44" s="7"/>
      <c r="R44" s="7"/>
    </row>
    <row r="45" spans="3:18" x14ac:dyDescent="0.2">
      <c r="C45" s="364"/>
      <c r="D45" s="364"/>
      <c r="E45" s="7"/>
      <c r="F45" s="7"/>
      <c r="G45" s="7"/>
      <c r="H45" s="7"/>
      <c r="I45" s="7"/>
      <c r="J45" s="7"/>
      <c r="K45" s="7"/>
      <c r="L45" s="7"/>
      <c r="M45" s="7"/>
      <c r="N45" s="7"/>
      <c r="O45" s="7"/>
      <c r="P45" s="7"/>
      <c r="Q45" s="7"/>
      <c r="R45" s="7"/>
    </row>
    <row r="46" spans="3:18" ht="15.95" customHeight="1" x14ac:dyDescent="0.2">
      <c r="C46" s="368" t="s">
        <v>44</v>
      </c>
      <c r="D46" s="368"/>
      <c r="E46" s="368"/>
      <c r="F46" s="368"/>
      <c r="G46" s="368"/>
      <c r="H46" s="368"/>
      <c r="I46" s="368"/>
      <c r="J46" s="368"/>
      <c r="K46" s="368"/>
      <c r="L46" s="368"/>
      <c r="M46" s="368"/>
      <c r="N46" s="7"/>
      <c r="O46" s="7"/>
      <c r="P46" s="7"/>
      <c r="Q46" s="7"/>
      <c r="R46" s="7"/>
    </row>
    <row r="47" spans="3:18" ht="15.95" customHeight="1" x14ac:dyDescent="0.2">
      <c r="C47" s="368"/>
      <c r="D47" s="368"/>
      <c r="E47" s="368"/>
      <c r="F47" s="368"/>
      <c r="G47" s="368"/>
      <c r="H47" s="368"/>
      <c r="I47" s="368"/>
      <c r="J47" s="368"/>
      <c r="K47" s="368"/>
      <c r="L47" s="368"/>
      <c r="M47" s="368"/>
      <c r="N47" s="7"/>
      <c r="O47" s="7"/>
      <c r="P47" s="7"/>
      <c r="Q47" s="7"/>
      <c r="R47" s="7"/>
    </row>
    <row r="49" spans="3:18" x14ac:dyDescent="0.2">
      <c r="C49" s="363" t="s">
        <v>256</v>
      </c>
      <c r="D49" s="378"/>
      <c r="E49" s="378"/>
      <c r="F49" s="378"/>
      <c r="G49" s="378"/>
      <c r="H49" s="378"/>
      <c r="I49" s="378"/>
      <c r="J49" s="378"/>
      <c r="K49" s="378"/>
      <c r="L49" s="378"/>
      <c r="M49" s="378"/>
      <c r="N49" s="378"/>
      <c r="O49" s="378"/>
      <c r="P49" s="378"/>
      <c r="Q49" s="378"/>
      <c r="R49" s="378"/>
    </row>
    <row r="50" spans="3:18" x14ac:dyDescent="0.2">
      <c r="C50" s="378"/>
      <c r="D50" s="378"/>
      <c r="E50" s="378"/>
      <c r="F50" s="378"/>
      <c r="G50" s="378"/>
      <c r="H50" s="378"/>
      <c r="I50" s="378"/>
      <c r="J50" s="378"/>
      <c r="K50" s="378"/>
      <c r="L50" s="378"/>
      <c r="M50" s="378"/>
      <c r="N50" s="378"/>
      <c r="O50" s="378"/>
      <c r="P50" s="378"/>
      <c r="Q50" s="378"/>
      <c r="R50" s="378"/>
    </row>
    <row r="51" spans="3:18" x14ac:dyDescent="0.2">
      <c r="C51" s="378"/>
      <c r="D51" s="378"/>
      <c r="E51" s="378"/>
      <c r="F51" s="378"/>
      <c r="G51" s="378"/>
      <c r="H51" s="378"/>
      <c r="I51" s="378"/>
      <c r="J51" s="378"/>
      <c r="K51" s="378"/>
      <c r="L51" s="378"/>
      <c r="M51" s="378"/>
      <c r="N51" s="378"/>
      <c r="O51" s="378"/>
      <c r="P51" s="378"/>
      <c r="Q51" s="378"/>
      <c r="R51" s="378"/>
    </row>
    <row r="52" spans="3:18" x14ac:dyDescent="0.2">
      <c r="C52" s="378"/>
      <c r="D52" s="378"/>
      <c r="E52" s="378"/>
      <c r="F52" s="378"/>
      <c r="G52" s="378"/>
      <c r="H52" s="378"/>
      <c r="I52" s="378"/>
      <c r="J52" s="378"/>
      <c r="K52" s="378"/>
      <c r="L52" s="378"/>
      <c r="M52" s="378"/>
      <c r="N52" s="378"/>
      <c r="O52" s="378"/>
      <c r="P52" s="378"/>
      <c r="Q52" s="378"/>
      <c r="R52" s="378"/>
    </row>
    <row r="53" spans="3:18" x14ac:dyDescent="0.2">
      <c r="C53" s="378"/>
      <c r="D53" s="378"/>
      <c r="E53" s="378"/>
      <c r="F53" s="378"/>
      <c r="G53" s="378"/>
      <c r="H53" s="378"/>
      <c r="I53" s="378"/>
      <c r="J53" s="378"/>
      <c r="K53" s="378"/>
      <c r="L53" s="378"/>
      <c r="M53" s="378"/>
      <c r="N53" s="378"/>
      <c r="O53" s="378"/>
      <c r="P53" s="378"/>
      <c r="Q53" s="378"/>
      <c r="R53" s="378"/>
    </row>
    <row r="54" spans="3:18" x14ac:dyDescent="0.2">
      <c r="C54" s="378"/>
      <c r="D54" s="378"/>
      <c r="E54" s="378"/>
      <c r="F54" s="378"/>
      <c r="G54" s="378"/>
      <c r="H54" s="378"/>
      <c r="I54" s="378"/>
      <c r="J54" s="378"/>
      <c r="K54" s="378"/>
      <c r="L54" s="378"/>
      <c r="M54" s="378"/>
      <c r="N54" s="378"/>
      <c r="O54" s="378"/>
      <c r="P54" s="378"/>
      <c r="Q54" s="378"/>
      <c r="R54" s="378"/>
    </row>
    <row r="55" spans="3:18" x14ac:dyDescent="0.2">
      <c r="C55" s="378"/>
      <c r="D55" s="378"/>
      <c r="E55" s="378"/>
      <c r="F55" s="378"/>
      <c r="G55" s="378"/>
      <c r="H55" s="378"/>
      <c r="I55" s="378"/>
      <c r="J55" s="378"/>
      <c r="K55" s="378"/>
      <c r="L55" s="378"/>
      <c r="M55" s="378"/>
      <c r="N55" s="378"/>
      <c r="O55" s="378"/>
      <c r="P55" s="378"/>
      <c r="Q55" s="378"/>
      <c r="R55" s="378"/>
    </row>
    <row r="56" spans="3:18" x14ac:dyDescent="0.2">
      <c r="C56" s="378"/>
      <c r="D56" s="378"/>
      <c r="E56" s="378"/>
      <c r="F56" s="378"/>
      <c r="G56" s="378"/>
      <c r="H56" s="378"/>
      <c r="I56" s="378"/>
      <c r="J56" s="378"/>
      <c r="K56" s="378"/>
      <c r="L56" s="378"/>
      <c r="M56" s="378"/>
      <c r="N56" s="378"/>
      <c r="O56" s="378"/>
      <c r="P56" s="378"/>
      <c r="Q56" s="378"/>
      <c r="R56" s="378"/>
    </row>
    <row r="57" spans="3:18" x14ac:dyDescent="0.2">
      <c r="C57" s="378"/>
      <c r="D57" s="378"/>
      <c r="E57" s="378"/>
      <c r="F57" s="378"/>
      <c r="G57" s="378"/>
      <c r="H57" s="378"/>
      <c r="I57" s="378"/>
      <c r="J57" s="378"/>
      <c r="K57" s="378"/>
      <c r="L57" s="378"/>
      <c r="M57" s="378"/>
      <c r="N57" s="378"/>
      <c r="O57" s="378"/>
      <c r="P57" s="378"/>
      <c r="Q57" s="378"/>
      <c r="R57" s="378"/>
    </row>
    <row r="58" spans="3:18" x14ac:dyDescent="0.2">
      <c r="C58" s="378"/>
      <c r="D58" s="378"/>
      <c r="E58" s="378"/>
      <c r="F58" s="378"/>
      <c r="G58" s="378"/>
      <c r="H58" s="378"/>
      <c r="I58" s="378"/>
      <c r="J58" s="378"/>
      <c r="K58" s="378"/>
      <c r="L58" s="378"/>
      <c r="M58" s="378"/>
      <c r="N58" s="378"/>
      <c r="O58" s="378"/>
      <c r="P58" s="378"/>
      <c r="Q58" s="378"/>
      <c r="R58" s="378"/>
    </row>
    <row r="59" spans="3:18" x14ac:dyDescent="0.2">
      <c r="C59" s="378"/>
      <c r="D59" s="378"/>
      <c r="E59" s="378"/>
      <c r="F59" s="378"/>
      <c r="G59" s="378"/>
      <c r="H59" s="378"/>
      <c r="I59" s="378"/>
      <c r="J59" s="378"/>
      <c r="K59" s="378"/>
      <c r="L59" s="378"/>
      <c r="M59" s="378"/>
      <c r="N59" s="378"/>
      <c r="O59" s="378"/>
      <c r="P59" s="378"/>
      <c r="Q59" s="378"/>
      <c r="R59" s="378"/>
    </row>
    <row r="60" spans="3:18" x14ac:dyDescent="0.2">
      <c r="C60" s="378"/>
      <c r="D60" s="378"/>
      <c r="E60" s="378"/>
      <c r="F60" s="378"/>
      <c r="G60" s="378"/>
      <c r="H60" s="378"/>
      <c r="I60" s="378"/>
      <c r="J60" s="378"/>
      <c r="K60" s="378"/>
      <c r="L60" s="378"/>
      <c r="M60" s="378"/>
      <c r="N60" s="378"/>
      <c r="O60" s="378"/>
      <c r="P60" s="378"/>
      <c r="Q60" s="378"/>
      <c r="R60" s="378"/>
    </row>
    <row r="61" spans="3:18" x14ac:dyDescent="0.2">
      <c r="C61" s="378"/>
      <c r="D61" s="378"/>
      <c r="E61" s="378"/>
      <c r="F61" s="378"/>
      <c r="G61" s="378"/>
      <c r="H61" s="378"/>
      <c r="I61" s="378"/>
      <c r="J61" s="378"/>
      <c r="K61" s="378"/>
      <c r="L61" s="378"/>
      <c r="M61" s="378"/>
      <c r="N61" s="378"/>
      <c r="O61" s="378"/>
      <c r="P61" s="378"/>
      <c r="Q61" s="378"/>
      <c r="R61" s="378"/>
    </row>
    <row r="62" spans="3:18" x14ac:dyDescent="0.2">
      <c r="C62" s="378"/>
      <c r="D62" s="378"/>
      <c r="E62" s="378"/>
      <c r="F62" s="378"/>
      <c r="G62" s="378"/>
      <c r="H62" s="378"/>
      <c r="I62" s="378"/>
      <c r="J62" s="378"/>
      <c r="K62" s="378"/>
      <c r="L62" s="378"/>
      <c r="M62" s="378"/>
      <c r="N62" s="378"/>
      <c r="O62" s="378"/>
      <c r="P62" s="378"/>
      <c r="Q62" s="378"/>
      <c r="R62" s="378"/>
    </row>
    <row r="63" spans="3:18" x14ac:dyDescent="0.2">
      <c r="C63" s="378"/>
      <c r="D63" s="378"/>
      <c r="E63" s="378"/>
      <c r="F63" s="378"/>
      <c r="G63" s="378"/>
      <c r="H63" s="378"/>
      <c r="I63" s="378"/>
      <c r="J63" s="378"/>
      <c r="K63" s="378"/>
      <c r="L63" s="378"/>
      <c r="M63" s="378"/>
      <c r="N63" s="378"/>
      <c r="O63" s="378"/>
      <c r="P63" s="378"/>
      <c r="Q63" s="378"/>
      <c r="R63" s="378"/>
    </row>
    <row r="64" spans="3:18" x14ac:dyDescent="0.2">
      <c r="C64" s="378"/>
      <c r="D64" s="378"/>
      <c r="E64" s="378"/>
      <c r="F64" s="378"/>
      <c r="G64" s="378"/>
      <c r="H64" s="378"/>
      <c r="I64" s="378"/>
      <c r="J64" s="378"/>
      <c r="K64" s="378"/>
      <c r="L64" s="378"/>
      <c r="M64" s="378"/>
      <c r="N64" s="378"/>
      <c r="O64" s="378"/>
      <c r="P64" s="378"/>
      <c r="Q64" s="378"/>
      <c r="R64" s="378"/>
    </row>
    <row r="65" spans="3:18" x14ac:dyDescent="0.2">
      <c r="C65" s="378"/>
      <c r="D65" s="378"/>
      <c r="E65" s="378"/>
      <c r="F65" s="378"/>
      <c r="G65" s="378"/>
      <c r="H65" s="378"/>
      <c r="I65" s="378"/>
      <c r="J65" s="378"/>
      <c r="K65" s="378"/>
      <c r="L65" s="378"/>
      <c r="M65" s="378"/>
      <c r="N65" s="378"/>
      <c r="O65" s="378"/>
      <c r="P65" s="378"/>
      <c r="Q65" s="378"/>
      <c r="R65" s="378"/>
    </row>
    <row r="66" spans="3:18" x14ac:dyDescent="0.2">
      <c r="C66" s="378"/>
      <c r="D66" s="378"/>
      <c r="E66" s="378"/>
      <c r="F66" s="378"/>
      <c r="G66" s="378"/>
      <c r="H66" s="378"/>
      <c r="I66" s="378"/>
      <c r="J66" s="378"/>
      <c r="K66" s="378"/>
      <c r="L66" s="378"/>
      <c r="M66" s="378"/>
      <c r="N66" s="378"/>
      <c r="O66" s="378"/>
      <c r="P66" s="378"/>
      <c r="Q66" s="378"/>
      <c r="R66" s="378"/>
    </row>
    <row r="67" spans="3:18" x14ac:dyDescent="0.2">
      <c r="C67" s="378"/>
      <c r="D67" s="378"/>
      <c r="E67" s="378"/>
      <c r="F67" s="378"/>
      <c r="G67" s="378"/>
      <c r="H67" s="378"/>
      <c r="I67" s="378"/>
      <c r="J67" s="378"/>
      <c r="K67" s="378"/>
      <c r="L67" s="378"/>
      <c r="M67" s="378"/>
      <c r="N67" s="378"/>
      <c r="O67" s="378"/>
      <c r="P67" s="378"/>
      <c r="Q67" s="378"/>
      <c r="R67" s="378"/>
    </row>
    <row r="68" spans="3:18" x14ac:dyDescent="0.2">
      <c r="C68" s="378"/>
      <c r="D68" s="378"/>
      <c r="E68" s="378"/>
      <c r="F68" s="378"/>
      <c r="G68" s="378"/>
      <c r="H68" s="378"/>
      <c r="I68" s="378"/>
      <c r="J68" s="378"/>
      <c r="K68" s="378"/>
      <c r="L68" s="378"/>
      <c r="M68" s="378"/>
      <c r="N68" s="378"/>
      <c r="O68" s="378"/>
      <c r="P68" s="378"/>
      <c r="Q68" s="378"/>
      <c r="R68" s="378"/>
    </row>
    <row r="69" spans="3:18" x14ac:dyDescent="0.2">
      <c r="C69" s="378"/>
      <c r="D69" s="378"/>
      <c r="E69" s="378"/>
      <c r="F69" s="378"/>
      <c r="G69" s="378"/>
      <c r="H69" s="378"/>
      <c r="I69" s="378"/>
      <c r="J69" s="378"/>
      <c r="K69" s="378"/>
      <c r="L69" s="378"/>
      <c r="M69" s="378"/>
      <c r="N69" s="378"/>
      <c r="O69" s="378"/>
      <c r="P69" s="378"/>
      <c r="Q69" s="378"/>
      <c r="R69" s="378"/>
    </row>
    <row r="70" spans="3:18" x14ac:dyDescent="0.2">
      <c r="C70" s="378"/>
      <c r="D70" s="378"/>
      <c r="E70" s="378"/>
      <c r="F70" s="378"/>
      <c r="G70" s="378"/>
      <c r="H70" s="378"/>
      <c r="I70" s="378"/>
      <c r="J70" s="378"/>
      <c r="K70" s="378"/>
      <c r="L70" s="378"/>
      <c r="M70" s="378"/>
      <c r="N70" s="378"/>
      <c r="O70" s="378"/>
      <c r="P70" s="378"/>
      <c r="Q70" s="378"/>
      <c r="R70" s="378"/>
    </row>
  </sheetData>
  <sheetProtection algorithmName="SHA-512" hashValue="oa8Iqc1SiNOcKX+BcXCfsO1oV20j+xFuGceJECnDG/pIf0tedAyTFJZCxip6Z7L/4zTQ4phX7lIpMFxibSjYeQ==" saltValue="KrCMrz4xLPDxsVmQmHscqA==" spinCount="100000" sheet="1" objects="1" scenarios="1" selectLockedCells="1" selectUnlockedCells="1"/>
  <mergeCells count="6">
    <mergeCell ref="C49:R70"/>
    <mergeCell ref="C9:D10"/>
    <mergeCell ref="C11:P12"/>
    <mergeCell ref="C44:D45"/>
    <mergeCell ref="C46:M47"/>
    <mergeCell ref="C14:N4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65366-f28b-4f33-af3d-95657584070f">
      <Terms xmlns="http://schemas.microsoft.com/office/infopath/2007/PartnerControls"/>
    </lcf76f155ced4ddcb4097134ff3c332f>
    <TaxCatchAll xmlns="d9ddf2fc-d933-4238-aa60-8d76fbad96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3D7B43200C89C49A0BD0C93BDAFBB2A" ma:contentTypeVersion="15" ma:contentTypeDescription="Crie um novo documento." ma:contentTypeScope="" ma:versionID="9f8553b4e6f5877f05502b4cffcdab59">
  <xsd:schema xmlns:xsd="http://www.w3.org/2001/XMLSchema" xmlns:xs="http://www.w3.org/2001/XMLSchema" xmlns:p="http://schemas.microsoft.com/office/2006/metadata/properties" xmlns:ns2="86465366-f28b-4f33-af3d-95657584070f" xmlns:ns3="d9ddf2fc-d933-4238-aa60-8d76fbad96ee" targetNamespace="http://schemas.microsoft.com/office/2006/metadata/properties" ma:root="true" ma:fieldsID="b16781dac2b2098fa819ea920e8afc2c" ns2:_="" ns3:_="">
    <xsd:import namespace="86465366-f28b-4f33-af3d-95657584070f"/>
    <xsd:import namespace="d9ddf2fc-d933-4238-aa60-8d76fbad96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65366-f28b-4f33-af3d-956575840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c16b9ebc-fe27-4e44-a726-54b0f46db0aa"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df2fc-d933-4238-aa60-8d76fbad96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e83868-b9ff-4bcf-9d3c-98453215a8c3}" ma:internalName="TaxCatchAll" ma:showField="CatchAllData" ma:web="d9ddf2fc-d933-4238-aa60-8d76fbad96e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DC287-A074-497A-86AF-BB8092A2C767}">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d9ddf2fc-d933-4238-aa60-8d76fbad96ee"/>
    <ds:schemaRef ds:uri="86465366-f28b-4f33-af3d-95657584070f"/>
    <ds:schemaRef ds:uri="http://www.w3.org/XML/1998/namespace"/>
  </ds:schemaRefs>
</ds:datastoreItem>
</file>

<file path=customXml/itemProps2.xml><?xml version="1.0" encoding="utf-8"?>
<ds:datastoreItem xmlns:ds="http://schemas.openxmlformats.org/officeDocument/2006/customXml" ds:itemID="{5D1D0DC8-40A2-420F-8820-C44F08B10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65366-f28b-4f33-af3d-95657584070f"/>
    <ds:schemaRef ds:uri="d9ddf2fc-d933-4238-aa60-8d76fbad9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4A6DB-A534-4025-A12C-1D577C5A6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39</vt:i4>
      </vt:variant>
    </vt:vector>
  </HeadingPairs>
  <TitlesOfParts>
    <vt:vector size="39" baseType="lpstr">
      <vt:lpstr>Capa</vt:lpstr>
      <vt:lpstr>Sumário de Conteúdo</vt:lpstr>
      <vt:lpstr>Materialidade</vt:lpstr>
      <vt:lpstr>2-1, 2-2, 2-6</vt:lpstr>
      <vt:lpstr>2-7, 2-8</vt:lpstr>
      <vt:lpstr>2-9, 2-10</vt:lpstr>
      <vt:lpstr>2-12</vt:lpstr>
      <vt:lpstr>2-13, 2-14</vt:lpstr>
      <vt:lpstr>2-15, 2-16</vt:lpstr>
      <vt:lpstr>2-17, 2-18</vt:lpstr>
      <vt:lpstr>2-19, 2-20, 2-23</vt:lpstr>
      <vt:lpstr>2-22</vt:lpstr>
      <vt:lpstr>2-24, 2-25</vt:lpstr>
      <vt:lpstr>2-26, 2-28, 2-30</vt:lpstr>
      <vt:lpstr>203-1, 203-2</vt:lpstr>
      <vt:lpstr>204-1, RR-PP 430a.1_430a.2</vt:lpstr>
      <vt:lpstr>205-1, 205-2, 205-3</vt:lpstr>
      <vt:lpstr>302-1, 302-4, RR-PP-130a.1</vt:lpstr>
      <vt:lpstr>303-1, 303-2</vt:lpstr>
      <vt:lpstr>303-4,303-5,RR-PP 140a.1_140a.2</vt:lpstr>
      <vt:lpstr>304-1</vt:lpstr>
      <vt:lpstr>304-2, 304-3</vt:lpstr>
      <vt:lpstr>305-1,305-2,305-3, 305-4</vt:lpstr>
      <vt:lpstr>306-1, 306-2</vt:lpstr>
      <vt:lpstr> 306-3, 306-4, 306-5</vt:lpstr>
      <vt:lpstr>308-1</vt:lpstr>
      <vt:lpstr>401-1</vt:lpstr>
      <vt:lpstr>401-2, 401-3</vt:lpstr>
      <vt:lpstr>403-1</vt:lpstr>
      <vt:lpstr>403-2</vt:lpstr>
      <vt:lpstr>403-3, 403-4, 403-5</vt:lpstr>
      <vt:lpstr>403-6, 403-7</vt:lpstr>
      <vt:lpstr>403-8, 403-9, 403-10</vt:lpstr>
      <vt:lpstr>404-1, 404-2, 404-3</vt:lpstr>
      <vt:lpstr>405-1</vt:lpstr>
      <vt:lpstr>405-2</vt:lpstr>
      <vt:lpstr>409-1</vt:lpstr>
      <vt:lpstr>413-1</vt:lpstr>
      <vt:lpstr>413-2, 414-1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Daniele Ronch</dc:creator>
  <cp:keywords/>
  <dc:description/>
  <cp:lastModifiedBy>Isadora Vilela de Camargo Silva</cp:lastModifiedBy>
  <cp:revision/>
  <dcterms:created xsi:type="dcterms:W3CDTF">2025-03-27T12:43:59Z</dcterms:created>
  <dcterms:modified xsi:type="dcterms:W3CDTF">2025-05-26T18:32:33Z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0x01010033D7B43200C89C49A0BD0C93BDAFBB2A</vt:lpwstr>
  </property>
  <property fmtid="{D5CDD505-2E9C-101B-9397-08002B2CF9AE}" pid="3" name="MediaServiceImageTags">
    <vt:lpwstr/>
  </property>
</Properties>
</file>